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96" activeTab="0"/>
  </bookViews>
  <sheets>
    <sheet name="ABI" sheetId="1" r:id="rId1"/>
    <sheet name="ACM" sheetId="2" r:id="rId2"/>
    <sheet name="H.W.Wilson" sheetId="3" r:id="rId3"/>
    <sheet name="IEL" sheetId="4" r:id="rId4"/>
    <sheet name="PQDT" sheetId="5" r:id="rId5"/>
    <sheet name="SpringerLink" sheetId="6" r:id="rId6"/>
    <sheet name="WoS" sheetId="7" r:id="rId7"/>
    <sheet name="ERC" sheetId="8" r:id="rId8"/>
    <sheet name="2010 Academic Search searches" sheetId="9" r:id="rId9"/>
    <sheet name="CAS" sheetId="10" r:id="rId10"/>
    <sheet name="ScienceDirect" sheetId="11" r:id="rId11"/>
    <sheet name="Union Catalog" sheetId="12" r:id="rId12"/>
    <sheet name="ขอบเขตเนื้อหา" sheetId="13" r:id="rId13"/>
  </sheets>
  <definedNames/>
  <calcPr fullCalcOnLoad="1"/>
</workbook>
</file>

<file path=xl/sharedStrings.xml><?xml version="1.0" encoding="utf-8"?>
<sst xmlns="http://schemas.openxmlformats.org/spreadsheetml/2006/main" count="2152" uniqueCount="432">
  <si>
    <t>No.</t>
  </si>
  <si>
    <t>Thailand Ministry of University Affairs Consortium:</t>
  </si>
  <si>
    <t>YTD Total</t>
  </si>
  <si>
    <t>Searches</t>
  </si>
  <si>
    <t>Public Universities (26 sites) :</t>
  </si>
  <si>
    <t xml:space="preserve">Burapha University </t>
  </si>
  <si>
    <t>BUU</t>
  </si>
  <si>
    <t>Chiang Mai University</t>
  </si>
  <si>
    <t>CMU</t>
  </si>
  <si>
    <t>Chulalongkorn University</t>
  </si>
  <si>
    <t>CU</t>
  </si>
  <si>
    <t>Kasetsart University</t>
  </si>
  <si>
    <t>KU</t>
  </si>
  <si>
    <t>Khon Kaen University</t>
  </si>
  <si>
    <t>KKU</t>
  </si>
  <si>
    <t>King Mongkut's Institute of Technology, Ladkrabang</t>
  </si>
  <si>
    <t>KMITL</t>
  </si>
  <si>
    <t>King Mongkut's University of Technology, North Bangkok</t>
  </si>
  <si>
    <t>KMITNB</t>
  </si>
  <si>
    <t>King Mongkut's University of Technology,Thonburi</t>
  </si>
  <si>
    <t>KMUTT</t>
  </si>
  <si>
    <t xml:space="preserve">Mae Fah Luang University </t>
  </si>
  <si>
    <t>MFU</t>
  </si>
  <si>
    <t>Mae Jo University</t>
  </si>
  <si>
    <t>MJU</t>
  </si>
  <si>
    <t>Mahasarakham University</t>
  </si>
  <si>
    <t>MSU</t>
  </si>
  <si>
    <t>Mahidol University</t>
  </si>
  <si>
    <t>MU</t>
  </si>
  <si>
    <t>Naresuan University</t>
  </si>
  <si>
    <t>NU</t>
  </si>
  <si>
    <t>National Institute of Development Administration</t>
  </si>
  <si>
    <t>NIDA</t>
  </si>
  <si>
    <t xml:space="preserve">Prince of Songkla University </t>
  </si>
  <si>
    <t>PSU</t>
  </si>
  <si>
    <t>Ramkhamhaeng University</t>
  </si>
  <si>
    <t>RU</t>
  </si>
  <si>
    <t xml:space="preserve">Silpakorn University </t>
  </si>
  <si>
    <t>SU</t>
  </si>
  <si>
    <t xml:space="preserve">Srinakharinwirot University </t>
  </si>
  <si>
    <t>SWU</t>
  </si>
  <si>
    <t xml:space="preserve">Sukhothai Thammathirat University </t>
  </si>
  <si>
    <t>STOU</t>
  </si>
  <si>
    <t>Suranaree University of Technology</t>
  </si>
  <si>
    <t>SUT</t>
  </si>
  <si>
    <t>Thaksin University</t>
  </si>
  <si>
    <t>TSU</t>
  </si>
  <si>
    <t>Thammasat University</t>
  </si>
  <si>
    <t>TU</t>
  </si>
  <si>
    <t>Ubon-Ratchathanee University</t>
  </si>
  <si>
    <t>UBU</t>
  </si>
  <si>
    <t xml:space="preserve">Walailak University </t>
  </si>
  <si>
    <t>WU</t>
  </si>
  <si>
    <t>Chulabhorn Graduate Institute</t>
  </si>
  <si>
    <t>CGI</t>
  </si>
  <si>
    <t>Princess of Naradhiwas University</t>
  </si>
  <si>
    <t>PNU</t>
  </si>
  <si>
    <t>Rajabhat Universities (41 sites) :</t>
  </si>
  <si>
    <t xml:space="preserve">Bansomdejchaopraya Rajabhat University </t>
  </si>
  <si>
    <t>RB1</t>
  </si>
  <si>
    <t xml:space="preserve">Buriram Rajabhat University </t>
  </si>
  <si>
    <t>RB2</t>
  </si>
  <si>
    <t xml:space="preserve">Chaiyaphum Rajabhat University  </t>
  </si>
  <si>
    <t>RB3</t>
  </si>
  <si>
    <t xml:space="preserve">Chandrakasem Rajabhat University  </t>
  </si>
  <si>
    <t>RB4</t>
  </si>
  <si>
    <t xml:space="preserve">Chiang Mai Rajabhat University </t>
  </si>
  <si>
    <t>RB5</t>
  </si>
  <si>
    <t xml:space="preserve">Chiangrai Rajabhat University </t>
  </si>
  <si>
    <t>RB6</t>
  </si>
  <si>
    <t xml:space="preserve">Dhonburi Rajabhat University  </t>
  </si>
  <si>
    <t>RB7</t>
  </si>
  <si>
    <t xml:space="preserve">Kalasin Rajabhat University </t>
  </si>
  <si>
    <t>RB8</t>
  </si>
  <si>
    <t xml:space="preserve">Kamphaeng Phet Rajabhat University  </t>
  </si>
  <si>
    <t>RB9</t>
  </si>
  <si>
    <t xml:space="preserve">Kanchanaburi Rajabhat University </t>
  </si>
  <si>
    <t>RB10</t>
  </si>
  <si>
    <t xml:space="preserve">Lampang Rajabhat University  </t>
  </si>
  <si>
    <t>RB11</t>
  </si>
  <si>
    <t xml:space="preserve">Loei Rajabhat University </t>
  </si>
  <si>
    <t>RB12</t>
  </si>
  <si>
    <t xml:space="preserve">Maha Sarakham Rajabhat University </t>
  </si>
  <si>
    <t>RB13</t>
  </si>
  <si>
    <t xml:space="preserve">Muban Chom Bung Rajabhat University  </t>
  </si>
  <si>
    <t>RB14</t>
  </si>
  <si>
    <t xml:space="preserve">Nakhon Pathom Rajabhat University  </t>
  </si>
  <si>
    <t>RB15</t>
  </si>
  <si>
    <t xml:space="preserve">Nakhon Phanom University </t>
  </si>
  <si>
    <t>RB16</t>
  </si>
  <si>
    <t xml:space="preserve">Nakhon Ratchasima Rajabhat University </t>
  </si>
  <si>
    <t>RB17</t>
  </si>
  <si>
    <t xml:space="preserve">Nakhon Sawan Rajabhat University  </t>
  </si>
  <si>
    <t>RB18</t>
  </si>
  <si>
    <t xml:space="preserve">Nakhon Si Thammarat Rajabhat University  </t>
  </si>
  <si>
    <t>RB19</t>
  </si>
  <si>
    <t xml:space="preserve">Phetchabun Rajabhat University </t>
  </si>
  <si>
    <t>RB20</t>
  </si>
  <si>
    <t xml:space="preserve">Phetchaburi Rajabhat University </t>
  </si>
  <si>
    <t>RB21</t>
  </si>
  <si>
    <t xml:space="preserve">Phranakhon Rajabhat University </t>
  </si>
  <si>
    <t>RB22</t>
  </si>
  <si>
    <t xml:space="preserve">Phranakhon Si Ayutthaya Rajabhat University </t>
  </si>
  <si>
    <t>RB23</t>
  </si>
  <si>
    <t xml:space="preserve">Phuket Rajabhat University  </t>
  </si>
  <si>
    <t>RB24</t>
  </si>
  <si>
    <t xml:space="preserve">Pibulsongkram Rajabhat University  </t>
  </si>
  <si>
    <t>RB25</t>
  </si>
  <si>
    <t xml:space="preserve">Rajabhat Rajanagarindra University </t>
  </si>
  <si>
    <t>RB26</t>
  </si>
  <si>
    <t xml:space="preserve">Rambhaibarni Rajabhat University </t>
  </si>
  <si>
    <t>RB27</t>
  </si>
  <si>
    <t xml:space="preserve">Roiet Rajabhat University  </t>
  </si>
  <si>
    <t>RB28</t>
  </si>
  <si>
    <t xml:space="preserve">Sakon Nakhon Rajabhat University </t>
  </si>
  <si>
    <t>RB29</t>
  </si>
  <si>
    <t xml:space="preserve">Sisaket Rajabhat University </t>
  </si>
  <si>
    <t>RB30</t>
  </si>
  <si>
    <t xml:space="preserve">Songkhla Rajabhat University </t>
  </si>
  <si>
    <t>RB31</t>
  </si>
  <si>
    <t xml:space="preserve">Suan Dusit Rajabhat University </t>
  </si>
  <si>
    <t>RB32</t>
  </si>
  <si>
    <t xml:space="preserve">Suan Sunandha Rajabhat University </t>
  </si>
  <si>
    <t>RB33</t>
  </si>
  <si>
    <t xml:space="preserve">Surat Thani Rajabhat University  </t>
  </si>
  <si>
    <t>RB34</t>
  </si>
  <si>
    <t xml:space="preserve">Surin Rajabhat University </t>
  </si>
  <si>
    <t>RB35</t>
  </si>
  <si>
    <t xml:space="preserve">Thepsatri Rajabhat University </t>
  </si>
  <si>
    <t>RB36</t>
  </si>
  <si>
    <t xml:space="preserve">Ubon Ratchathani Rajabhat University </t>
  </si>
  <si>
    <t>RB37</t>
  </si>
  <si>
    <t xml:space="preserve">Udon Thani Rajabhat University </t>
  </si>
  <si>
    <t>RB38</t>
  </si>
  <si>
    <t xml:space="preserve">Uttaradit Rajabhat University </t>
  </si>
  <si>
    <t>RB39</t>
  </si>
  <si>
    <t xml:space="preserve">Valayalongkorn Rajabhat University </t>
  </si>
  <si>
    <t>RB40</t>
  </si>
  <si>
    <t xml:space="preserve">Yala Rajabhat University  </t>
  </si>
  <si>
    <t>RB41</t>
  </si>
  <si>
    <t>Rajamangala University of Technology  (9 sites) :</t>
  </si>
  <si>
    <t>Rajamangala University of Technology Isan</t>
  </si>
  <si>
    <t>RIT1</t>
  </si>
  <si>
    <t>Rajamangala University of Technology Krungthep</t>
  </si>
  <si>
    <t>RIT2</t>
  </si>
  <si>
    <t>Rajamangala University of Technology Lanna</t>
  </si>
  <si>
    <t>RIT3</t>
  </si>
  <si>
    <t>Rajamangala University of Technology Phra Nakhon</t>
  </si>
  <si>
    <t>RIT4</t>
  </si>
  <si>
    <t>Rajamangala University of Technology Rattanakosin</t>
  </si>
  <si>
    <t>RIT5</t>
  </si>
  <si>
    <t>Rajamangala University of Technology Srivijaya</t>
  </si>
  <si>
    <t>RIT6</t>
  </si>
  <si>
    <t>Rajamangala University of Technology Suvarnabhumi</t>
  </si>
  <si>
    <t>RIT7</t>
  </si>
  <si>
    <t>Rajamangala University of Technology Tawan - Ok</t>
  </si>
  <si>
    <t>RIT8</t>
  </si>
  <si>
    <t>Rajamangala University of Technology Thanyaburi</t>
  </si>
  <si>
    <t>RIT9</t>
  </si>
  <si>
    <t>Institute of Technology  (1 site) :</t>
  </si>
  <si>
    <t>Pathumwan Institute of Technology</t>
  </si>
  <si>
    <t>PIT</t>
  </si>
  <si>
    <t>Total</t>
  </si>
  <si>
    <t xml:space="preserve">ACM Usage statistic report </t>
  </si>
  <si>
    <t>Page Views</t>
  </si>
  <si>
    <t>Burapha University</t>
  </si>
  <si>
    <t xml:space="preserve">Chiang Mai University </t>
  </si>
  <si>
    <t>Khonkaen University</t>
  </si>
  <si>
    <t>Maejo University</t>
  </si>
  <si>
    <t xml:space="preserve">Mahasarakham University </t>
  </si>
  <si>
    <t>National Institute of Development Adminstration</t>
  </si>
  <si>
    <t xml:space="preserve">Thammasat University   </t>
  </si>
  <si>
    <t xml:space="preserve">Ubonratchathani University   </t>
  </si>
  <si>
    <t>Bansomdejchaopraya Rajabhat University</t>
  </si>
  <si>
    <t>Buriram Rajabhat University</t>
  </si>
  <si>
    <t>Chaiyaphum Rajabhat University</t>
  </si>
  <si>
    <t>Chandrakasem Rajabhat University</t>
  </si>
  <si>
    <t>Chiang Mai Rajabhat University</t>
  </si>
  <si>
    <t>Chiangrai Rajabhat University</t>
  </si>
  <si>
    <t>Dhonburi Rajabhat University</t>
  </si>
  <si>
    <t>Kalasin Rajabhat University</t>
  </si>
  <si>
    <t>Kamphaeng Phet Rajabhat University</t>
  </si>
  <si>
    <t>Kanchanaburi Rajabhat University</t>
  </si>
  <si>
    <t>Lampang Rajabhat University</t>
  </si>
  <si>
    <t>Loei Rajabhat University</t>
  </si>
  <si>
    <t>Maha Sarakham Rajabhat University</t>
  </si>
  <si>
    <t>Nakhon Pathom Rajabhat University</t>
  </si>
  <si>
    <t>Nakhon Ratchasima Rajabhat University</t>
  </si>
  <si>
    <t>Nakhon Sawan Rajabhat University</t>
  </si>
  <si>
    <t>Nakhon Si Thammarat Rajabhat University</t>
  </si>
  <si>
    <t>Phetchaburi Rajabhat University</t>
  </si>
  <si>
    <t>Phranakhon Rajabhat University</t>
  </si>
  <si>
    <t>Phranakhon Si Ayutthaya Rajabhat University</t>
  </si>
  <si>
    <t>Phuket Rajabhat University</t>
  </si>
  <si>
    <t>Pibulsongkham Rajabhat University</t>
  </si>
  <si>
    <t>Rajabhat Rajanagarindra University</t>
  </si>
  <si>
    <t>Rambhaibarni Rajabhat University</t>
  </si>
  <si>
    <t>Roiet Rajabhat University</t>
  </si>
  <si>
    <t>Suan Sunandha Rajabhat University</t>
  </si>
  <si>
    <t>Surat Thani Rajabhat University</t>
  </si>
  <si>
    <t>Surin Rajabhat University</t>
  </si>
  <si>
    <t>Thepsatri Rajabhat University</t>
  </si>
  <si>
    <t>Udon Thani Rajabhat University</t>
  </si>
  <si>
    <t>Uttaradit Rajabhat University</t>
  </si>
  <si>
    <t>Valayalongkorn Rajabhat University</t>
  </si>
  <si>
    <t>Yala Rajabhat University</t>
  </si>
  <si>
    <t xml:space="preserve">URL : http://www.hwwstats.com/ng </t>
  </si>
  <si>
    <t>Account</t>
  </si>
  <si>
    <t xml:space="preserve">Khon Kaen University </t>
  </si>
  <si>
    <t>King Mongkut's Unstitute of Technology, North Bangkok</t>
  </si>
  <si>
    <t>Mae Fah Luang University</t>
  </si>
  <si>
    <t xml:space="preserve">Maejo University </t>
  </si>
  <si>
    <t>Prince of Songkla University</t>
  </si>
  <si>
    <t>Silpakorn University</t>
  </si>
  <si>
    <t>Srinakharinwirot University</t>
  </si>
  <si>
    <t>Sukhothai Thammathirat University</t>
  </si>
  <si>
    <t xml:space="preserve">Thaksin University </t>
  </si>
  <si>
    <t>Ubonratchathani University</t>
  </si>
  <si>
    <t>Walailak University</t>
  </si>
  <si>
    <t xml:space="preserve">IEL Usage Statistic Report </t>
  </si>
  <si>
    <t>URL : http://proquest.umi.com/lad</t>
  </si>
  <si>
    <t xml:space="preserve">ProQuest Dissertation &amp; Theses Usage Statistic Report ( Search per month ) </t>
  </si>
  <si>
    <t xml:space="preserve">SpringerLink eJournal Usage statistic report </t>
  </si>
  <si>
    <t>SpringerLink Thailand eJournal National Consortium</t>
  </si>
  <si>
    <t>TOTAL</t>
  </si>
  <si>
    <t xml:space="preserve">Name </t>
  </si>
  <si>
    <t>Sub
sessions</t>
  </si>
  <si>
    <t>Queries</t>
  </si>
  <si>
    <t>Citation 
Events</t>
  </si>
  <si>
    <t>King Mongkut's Institute of Technology, North Bangkok</t>
  </si>
  <si>
    <t xml:space="preserve">Total </t>
  </si>
  <si>
    <t>URL : http://www.ebscohost.com</t>
  </si>
  <si>
    <t>Commission on Higher Education (ThaiLIS) Academic Search Elite / Premier/Complete</t>
  </si>
  <si>
    <t>Total Searches</t>
  </si>
  <si>
    <t>Public Universities (24 sites) :</t>
  </si>
  <si>
    <t>King Mongkut Institute of Technology Ladkrabang</t>
  </si>
  <si>
    <t>King Mongkut University of Technology North Bangkok</t>
  </si>
  <si>
    <t>King Mongkut University of Technology Thonburi</t>
  </si>
  <si>
    <t>Mae Jo university</t>
  </si>
  <si>
    <t>Sukhothai Thammathirat Open University</t>
  </si>
  <si>
    <t>Total search</t>
  </si>
  <si>
    <t>Bansomdejchaopraya Rajabat University</t>
  </si>
  <si>
    <t>Muban Chom Bung Rajabhat University</t>
  </si>
  <si>
    <t>Nakhon Phanom Rajabhat University</t>
  </si>
  <si>
    <t>Phetchabun Rajabhat University</t>
  </si>
  <si>
    <t>Pibulsongkram Rajabhat University</t>
  </si>
  <si>
    <t>Rajanagarindra Rajabhat University</t>
  </si>
  <si>
    <t>Sakon Nakhon Rajabhat University</t>
  </si>
  <si>
    <t>Sisaket Rajabhat University</t>
  </si>
  <si>
    <t>Songkhla Rajabhat University</t>
  </si>
  <si>
    <t>Suan Dusit Rajabhat University</t>
  </si>
  <si>
    <t>Ubon-Ratchathani Rajabhat University</t>
  </si>
  <si>
    <t>Rajamangala University of Technology Tawan-Ok</t>
  </si>
  <si>
    <t>Other Institution  (2 sites) :</t>
  </si>
  <si>
    <t>Others  (1 site) :</t>
  </si>
  <si>
    <t>Commission on Higher Education (ThaiLIS)</t>
  </si>
  <si>
    <t>All ThaiLIS Sites Total Searches</t>
  </si>
  <si>
    <t>URL : http://www.ebscohost.com/</t>
  </si>
  <si>
    <t>Other Institution  (1 site) :</t>
  </si>
  <si>
    <t>Education Research Complete</t>
  </si>
  <si>
    <t>ScienceDirect</t>
  </si>
  <si>
    <t>ABI/INFORM Complete</t>
  </si>
  <si>
    <t>ACM Digital Library</t>
  </si>
  <si>
    <t>IEEE/IET Electronic Library (IEL)</t>
  </si>
  <si>
    <t>Web of Science</t>
  </si>
  <si>
    <t>Month</t>
  </si>
  <si>
    <t>Oct-10</t>
  </si>
  <si>
    <t>Nov-10</t>
  </si>
  <si>
    <t>C000054438</t>
  </si>
  <si>
    <t>Requests for full-text documents</t>
  </si>
  <si>
    <t>Requests for all pages</t>
  </si>
  <si>
    <t>Total Searches Run (incl. Federated Search)</t>
  </si>
  <si>
    <t>C000010978</t>
  </si>
  <si>
    <t>C000030318</t>
  </si>
  <si>
    <t>C000009878</t>
  </si>
  <si>
    <t>C000029518</t>
  </si>
  <si>
    <t>King Mongkut's Institute of Technology Ladkrabang</t>
  </si>
  <si>
    <t>C000054435</t>
  </si>
  <si>
    <t>King Mongkut's Institute of Technology North Bangkok</t>
  </si>
  <si>
    <t>C000054436</t>
  </si>
  <si>
    <t>King Mongkuts University of Technology Thonburi</t>
  </si>
  <si>
    <t>C000024678</t>
  </si>
  <si>
    <t>Maefaluang University</t>
  </si>
  <si>
    <t>C000054429</t>
  </si>
  <si>
    <t>C000054428</t>
  </si>
  <si>
    <t>C000054427</t>
  </si>
  <si>
    <t>C000014278</t>
  </si>
  <si>
    <t>C000054426</t>
  </si>
  <si>
    <t>C000054437</t>
  </si>
  <si>
    <t>C000015658</t>
  </si>
  <si>
    <t>C000054430</t>
  </si>
  <si>
    <t>C000051911</t>
  </si>
  <si>
    <t>C000054432</t>
  </si>
  <si>
    <t>C000054433</t>
  </si>
  <si>
    <t>C000054425</t>
  </si>
  <si>
    <t>C000054424</t>
  </si>
  <si>
    <t>C000029478</t>
  </si>
  <si>
    <t>Ubon Rachathani University</t>
  </si>
  <si>
    <t>C000054434</t>
  </si>
  <si>
    <t>C000054431</t>
  </si>
  <si>
    <t>ฐานข้อมูล</t>
  </si>
  <si>
    <t>ขอบเขตของเนื้อหา</t>
  </si>
  <si>
    <t>ช่วงปีของข้อมูล</t>
  </si>
  <si>
    <t>จำนวนบทความ</t>
  </si>
  <si>
    <t>ครอบคลุมสาขาบริหารธุรกิจ</t>
  </si>
  <si>
    <t>ค.ศ.1971 -ปัจจุบัน</t>
  </si>
  <si>
    <t xml:space="preserve">ABI/INFORM Global  - เป็นฐานข้อมูลที่มีเนื้อหาครอบคลุมทางด้านบริหารและการจัดการ จากวารสารจำนวนไม่น้อยกว่า 3,000  รายชื่อ </t>
  </si>
  <si>
    <t>ABI/INFORM Trade &amp; Industry - เป็นฐานข้อมูลที่มีเนื้อหาครอบคลุมทางด้านการค้าและอุตสาหกรรม  จากวารสารและสิ่งพิมพ์จำนวนไม่น้อยกว่า 1,900 รายชื่อ</t>
  </si>
  <si>
    <t>ABI/INFORM Dateline - เป็นฐานข้อมูลที่มีเนื้อหาครอบคลุมทางด้านธุรกิจ โดยรวบรวมจากสิ่งพิมพ์ ในประเทศสหรัฐอเมริกาและแคนาดา จำนวนไม่น้อยกว่า 190 รายชื่อ</t>
  </si>
  <si>
    <t>ค.ศ.1985 - ปัจจุบัน</t>
  </si>
  <si>
    <t>H.W. Wilson</t>
  </si>
  <si>
    <t xml:space="preserve">ครอบคลุมทุกสาขาวิชา ได้แก่ Applied Science , Art, Biological &amp; Agricultural , Business, Education, General Science, Humanities, Legal, Library Literature and Information Science และ  Social Sciences    </t>
  </si>
  <si>
    <t xml:space="preserve">ดรรชนี อย่างน้อยตั้งแต่ปี 1981 - ปัจจุบัน
</t>
  </si>
  <si>
    <t>สาระสังเขป อย่างน้อยตั้งแต่ปี 1984 - ปัจจุบัน</t>
  </si>
  <si>
    <t>เอกสารฉบับเต็ม อย่างน้อยตั้งแต่ปี 1994 - ปัจจุบัน</t>
  </si>
  <si>
    <t xml:space="preserve">ครอบคลุมสาขาวิชาวิศวกรรมไฟฟ้า วิทยาการคอมพิวเตอร์ </t>
  </si>
  <si>
    <t>ค.ศ.1988 - ปัจจุบัน</t>
  </si>
  <si>
    <t>ProQuest Dissertations &amp; Theses</t>
  </si>
  <si>
    <t xml:space="preserve">ครอบคลุมสาระสังเขปวิทยานิพนธ์ปริญญาเอกและปริญญาโทของสหรัฐอเมริกา </t>
  </si>
  <si>
    <t>บรรณานุกรมวิทยานิพนธ์ของสหรัฐอเมริกา ตั้งแต่ปี 1861 ถึงปัจจุบัน</t>
  </si>
  <si>
    <t>สาระสังเขปวิทยานิพนธ์ปริญญาเอก (Dissertation) ตั้งแต่ปี 1980 ถึงปัจจุบัน</t>
  </si>
  <si>
    <t>สาระสังเขปวิทยานิพนธ์ปริญญาโท ตั้งแต่ปี 1988 ถึงปัจจุบัน</t>
  </si>
  <si>
    <t>Preview ของวิทยานิพนธ์ปริญญาเอกและปริญญาโท ตั้งแต่ปี 1997 ถึงปัจจุบัน</t>
  </si>
  <si>
    <t>SpringerLink - Journal</t>
  </si>
  <si>
    <t>ครอบคลุมสาขาวิชา Medicine, Biomedical and Life Sciences, Business and Economics, Chemistry and Materials Science, computer Science, Earth and Environmental Science, Engineering, Humanities, Social Sciences and Law</t>
  </si>
  <si>
    <t>ค.ศ. 1997 - ปัจจุบัน</t>
  </si>
  <si>
    <t>ค.ศ. 2001 – ปัจจุบัน</t>
  </si>
  <si>
    <t>ค.ศ.1996 -ปัจจุบัน</t>
  </si>
  <si>
    <t>Year/Type</t>
  </si>
  <si>
    <t>Keyword</t>
  </si>
  <si>
    <t>Subject</t>
  </si>
  <si>
    <t>Title</t>
  </si>
  <si>
    <t xml:space="preserve">Journal Title </t>
  </si>
  <si>
    <t>Author</t>
  </si>
  <si>
    <t>ISBN</t>
  </si>
  <si>
    <t>ISSN</t>
  </si>
  <si>
    <t>Jan 2011, 24</t>
  </si>
  <si>
    <t>รายการ</t>
  </si>
  <si>
    <t>จำนวนผู้เข้าใช้บริการสืบค้น</t>
  </si>
  <si>
    <t>ปี 2548</t>
  </si>
  <si>
    <t>ปี 2549</t>
  </si>
  <si>
    <t>ปี 2550</t>
  </si>
  <si>
    <t>ปี 2551</t>
  </si>
  <si>
    <t>ปี 2552</t>
  </si>
  <si>
    <t>ปี 2553</t>
  </si>
  <si>
    <t>รหัสชื่อหน่วยงาน</t>
  </si>
  <si>
    <t>คิดเป็นร้อยละ</t>
  </si>
  <si>
    <t>จุฬาลงกรณ์มหาวิทยาลัย</t>
  </si>
  <si>
    <t xml:space="preserve">มหาวิทยาลัยธรรมศาสตร์ </t>
  </si>
  <si>
    <t>มหาวิทยาลัยเชียงใหม่</t>
  </si>
  <si>
    <t>มหาวิทยาลัยขอนแก่น</t>
  </si>
  <si>
    <t>มหาวิทยาลัยศรีนครินทรวิโรฒ ประสานมิตร</t>
  </si>
  <si>
    <t>มหาวิทยาลัยศรีนครินทรวิโรฒ องครักษ์</t>
  </si>
  <si>
    <t>มหาวิทยาลัยเกษตรศาสตร์</t>
  </si>
  <si>
    <t>มหาวิทยาลัยศิลปากร</t>
  </si>
  <si>
    <t>มหาวิทยาลัยสงขลานครินทร์ หาดใหญ่</t>
  </si>
  <si>
    <t>มหาวิทยาลัยสงขลานครินทร์ ปัตนานี</t>
  </si>
  <si>
    <t>มหาวิทยาลัยมหิดล</t>
  </si>
  <si>
    <t>มหาวิทยาลัยเทคโนโลยีพระจอมเกล้าพระนครเหนือ</t>
  </si>
  <si>
    <t>สถาบันเทคโนโลยีพระจอมเกล้าเจ้าคุณทหารลาดกระบัง</t>
  </si>
  <si>
    <t>มหาวิทยาลัยเทคโนโลยีพระจอมเกล้าธนบุรี</t>
  </si>
  <si>
    <t>สถาบันบัณฑิตพัฒนบริหารศาสตร์</t>
  </si>
  <si>
    <t>มหาวิทยาลัยแม่โจ้</t>
  </si>
  <si>
    <t>มหาวิทยาลัยมหาสารคาม</t>
  </si>
  <si>
    <t>มหาวิทยาลัยรามคำแหง</t>
  </si>
  <si>
    <t>มหาวิทยาลัยสุโขทัยธรรมาธิราช</t>
  </si>
  <si>
    <t>มหาวิทยาลัยเทคโนโลยีสุรนารี</t>
  </si>
  <si>
    <t>มหาวิทยาลัยทักษิณ</t>
  </si>
  <si>
    <t>มหาวิทยาลัยบูรพา</t>
  </si>
  <si>
    <t>มหาวิทยาลัยนเรศวร</t>
  </si>
  <si>
    <t>มหาวิทยาลัยวลัยลักษณ์</t>
  </si>
  <si>
    <t>มหาวิทยาลัยอุบลราชธานี</t>
  </si>
  <si>
    <t>มหาวิทยาลัยแม่ฟ้าหลวง</t>
  </si>
  <si>
    <t>รายการทรัพยากรบรรณานุกรม มหาวิทยาลัย/สถาบัน 24 แห่ง
(ข้อมูล ณ วันที่ 24 มกราคม 2554)</t>
  </si>
  <si>
    <t>จำนวนข้อมูล</t>
  </si>
  <si>
    <t>Commission on Higher Education (ThaiLIS) Computers &amp; Applied Sciences Complete</t>
  </si>
  <si>
    <t xml:space="preserve">Academic Search Premium </t>
  </si>
  <si>
    <t xml:space="preserve">เป็นฐานข้อมูลที่ครอบคลุมสหสาขาวิชา ได้แก่ ศึกษาศาสตร์ ประวัติศาสตร์ สังคมศาสตร์  มนุษยศาสตร์ ศิลปศาสตร์ จิตวิทยา ศาสนา นิติศาสตร์ บริหารธุรกิจ วิศวกรรมศาสตร์ วิทยาศาสตร์เทคโนโลยี  วิทยาศาสตร์สุขภาพ วิทยาศาสตร์สิ่งแวดล้อม วิทยาศาสตร์ทั่วไป </t>
  </si>
  <si>
    <t>เป็นฐานข้อมูลเฉพาะทางด้านการศึกษาที่มีเนื้อหาครอบคลุมการศึกษาทั้งในและต่างประเทศ โดยให้ข้อมูลวารสารทั้งหมดมากกว่า 1,870 ชื่อเรื่อง เป็นวารสารฉบับเต็มมากว่า 1,060 ชื่อเรื่อง ซึ่งรวบรวมวารสารหลัก (Core journals) ตั้งแต่ระดับอนุบาลไปจนถึงระดับการศึกษาขั้นสูง และรวมถึงหนังสือ (Books and monographs) และงานวิจัยเฉพาะทางต่างๆอีกมากมาย</t>
  </si>
  <si>
    <t>Computers &amp; Applied Sciences Complete</t>
  </si>
  <si>
    <t>เป็นฐานข้อมูลที่ครอบคลุมขอบเขตการวิจัยและการพัฒนาในสาขาวิทยาการคอมพิวเตอร์และวิทยาศาสตร์ ประยุกต์ CASC มีการจัดดัชนีและสาระสังเขปของวารสารเชิงวิชาการ สิ่งพิมพ์โดยมืออาชีพ และแหล่งอ้างอิงอื่นๆ จากรายการทรัพยากรอันหลากหลายมากกว่า 2,000 รายการ นอกจากนี้ ยังให้บริการข้อมูลฉบับเต็มของวารสารอีกกว่า 950 ฉบับ</t>
  </si>
  <si>
    <t xml:space="preserve">EMERALD MANAGEMENT E-JOUNAL </t>
  </si>
  <si>
    <t xml:space="preserve">เป็นฐานข้อมูลครอบคลุมสาขาวิชาทางด้านการจัดการ ได้แก่  การเงินและการบัญชี ระบบอัตโนมัติขั้นสูง กฎหมายและจริยธรรมทางธุรกิจ คณิตศาสตร์คอมพิวเตอร์ เศรษฐศาสตร์การศึกษา การผลิตและการบรรจุภัณฑ์อิเล็กทรอนิกส์ บริษัทและนวัตกรรม การดูแลสุขภาพ การจัดการทรัพยากรมนุษย์ อุตสาหกรรมการจัดการภาครัฐบาล การจัดการข้อมูลข่าวารและความรู้ ธุรกิจระหว่างประเทศ การเรียนรู้และการพัฒนาการ บรรณารักษ์ศาสตร์และสารสนเทศ วิทยาศาสตร์การจัดการ  การจัดการคุณภาพ การตลาด วัสดุศาสตร์และวิศวกรรม การปฏิบัติการและการจัดการการขนส่งสินค้า การจัดองค์กร การจัดการและประเมินผล การเมืองและนโยบาย อสังหาริมทรัพย์ สังคมวิทยาและมานุษยวิทยา </t>
  </si>
  <si>
    <t xml:space="preserve">American Chemical Society Journal (ACS) </t>
  </si>
  <si>
    <t>เป็นฐานข้อมูลที่รวบรวมบทความ และงานวิจัย  จากวารสารทางด้านเคมีและวิทยาศาสตร์ที่เกี่ยวข้องโดยรวบรวมจากวารสารทั้งที่พิมพ์เป็นรูปเล่ม วารสารอิเล็กทรอนิกส์(Electronic Journals) ข้อมูลที่ได้จากการสืบค้นเป็นข้อมูลฉบับเต็ม(Full Text) และรูปภาพ (Image)  ย้อนหลังตั้งแต่ปี 1996</t>
  </si>
  <si>
    <t>เป็นฐานข้อมูลที่ครอบคลุมสาขาวิชา Physical Sciences and Engineering, Life Sciences, Health Sciences, Social Sciences and Humanities  ย้อนหลังตั้งแต่ปี 1995</t>
  </si>
  <si>
    <t>เป็นฐานข้อมูลทางด้านคอมพิวเตอร์และเทคโนโลยีสารสนเทศ จากสิ่งพิมพ์ต่อเนื่อง จดหมายข่าว และเอกสารในการประชุมวิชาการ  ที่จัดทำโดย ACM (Association for Computing Machinery) ซึ่งเนื้อหาเอกสารประกอบด้วยข้อมูลที่สำคัญ เช่น รายการบรรณานุกรม สาระสังเขป article reviews และบทความฉบับเต็ม ให้ข้อมูลตั้งแต่ปี 1985-ปัจจุบัน</t>
  </si>
  <si>
    <t>เป็นฐานข้อมูลบรรณานุกรมและสาระสังเขปพร้อมการอ้างอิงและอ้างถึง ที่ครอบคลุมสาขาวิชาหลักทั้งวิทยาศาสตร์ สังคมศาสตร์ และ มนุษยศาสตร์ จากวารสารประมาณ 9,200 รายชื่อ ให้ข้อมูลตั้งแต่ปี 2001 - ปัจจุบัน</t>
  </si>
  <si>
    <r>
      <t xml:space="preserve">Commission on Higher Education (ThaiLIS) Consortium : </t>
    </r>
    <r>
      <rPr>
        <b/>
        <u val="single"/>
        <sz val="10"/>
        <rFont val="Microsoft Sans Serif"/>
        <family val="2"/>
      </rPr>
      <t>Education Research Complete</t>
    </r>
  </si>
  <si>
    <t>Dec-10</t>
  </si>
  <si>
    <t>Jan-11</t>
  </si>
  <si>
    <t>C000071111</t>
  </si>
  <si>
    <t>0</t>
  </si>
  <si>
    <t>C000071112</t>
  </si>
  <si>
    <t>C000071113</t>
  </si>
  <si>
    <t>C000071114</t>
  </si>
  <si>
    <t>C000071116</t>
  </si>
  <si>
    <t>C000071118</t>
  </si>
  <si>
    <t>C000071119</t>
  </si>
  <si>
    <t>C000071124</t>
  </si>
  <si>
    <t>C000071125</t>
  </si>
  <si>
    <t>C000071126</t>
  </si>
  <si>
    <t>C000071127</t>
  </si>
  <si>
    <t>C000071128</t>
  </si>
  <si>
    <t>Nakhon Phanom University</t>
  </si>
  <si>
    <t>C000071129</t>
  </si>
  <si>
    <t>C000071130</t>
  </si>
  <si>
    <t>C000071132</t>
  </si>
  <si>
    <t>C000071133</t>
  </si>
  <si>
    <t>C000071135</t>
  </si>
  <si>
    <t>C000071164</t>
  </si>
  <si>
    <t>C000071165</t>
  </si>
  <si>
    <t>C000071167</t>
  </si>
  <si>
    <t>C000071171</t>
  </si>
  <si>
    <t>C000071172</t>
  </si>
  <si>
    <t>C000071173</t>
  </si>
  <si>
    <t>C000071174</t>
  </si>
  <si>
    <t>C000071175</t>
  </si>
  <si>
    <t>C000071178</t>
  </si>
  <si>
    <t>C000071181</t>
  </si>
  <si>
    <t>C000071185</t>
  </si>
  <si>
    <t>C000071189</t>
  </si>
  <si>
    <t>C000071193</t>
  </si>
  <si>
    <t>C000071202</t>
  </si>
  <si>
    <t>C000071180</t>
  </si>
  <si>
    <t>C000071183</t>
  </si>
  <si>
    <t>Ubon Ratchathani Rajabhat University</t>
  </si>
  <si>
    <t>C000071186</t>
  </si>
  <si>
    <t>C000071192</t>
  </si>
  <si>
    <t>C000071197</t>
  </si>
  <si>
    <t>C000071204</t>
  </si>
  <si>
    <t>Science Direct (note: มหาวิทยาลัยราชภัฏ และมหาวิทยาลัยเทคโนโลยีราชมงคล เริ่มบอกรับเดือนมกราคม 2011)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</si>
</sst>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,##0.00_-;\-* #,##0.00_-;_-* \-??_-;_-@_-"/>
    <numFmt numFmtId="196" formatCode="mmm\-yy;@"/>
    <numFmt numFmtId="197" formatCode="#,##0;[Red]#,##0"/>
    <numFmt numFmtId="198" formatCode="_(* #,##0.00_);_(* \(#,##0.00\);_(* \-??_);_(@_)"/>
    <numFmt numFmtId="199" formatCode="_-* #,##0_-;\-* #,##0_-;_-* \-??_-;_-@_-"/>
    <numFmt numFmtId="200" formatCode="0;[Red]0"/>
    <numFmt numFmtId="201" formatCode="mmm/yy;@"/>
    <numFmt numFmtId="202" formatCode="#,###"/>
    <numFmt numFmtId="203" formatCode="_(* #,##0_);_(* \(#,##0\);_(* \-??_);_(@_)"/>
    <numFmt numFmtId="204" formatCode="[$-409]mmm\-yy;@"/>
    <numFmt numFmtId="205" formatCode="_-* #,##0_-;\-* #,##0_-;_-* &quot;-&quot;??_-;_-@_-"/>
    <numFmt numFmtId="206" formatCode="#,##0\ ;&quot; (&quot;#,##0\);&quot; -&quot;#\ ;@\ "/>
    <numFmt numFmtId="207" formatCode="#,##0.00\ ;&quot; (&quot;#,##0.00\);&quot; -&quot;#\ ;@\ "/>
    <numFmt numFmtId="208" formatCode="#,##0;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(* #,##0.000_);_(* \(#,##0.000\);_(* \-??_);_(@_)"/>
    <numFmt numFmtId="214" formatCode="_(* #,##0.0_);_(* \(#,##0.0\);_(* \-??_);_(@_)"/>
    <numFmt numFmtId="215" formatCode="#,##0.0\ ;&quot; (&quot;#,##0.0\);&quot; -&quot;#\ ;@\ "/>
    <numFmt numFmtId="216" formatCode="_(* #,##0_);_(* \(#,##0\);_(* &quot;-&quot;??_);_(@_)"/>
    <numFmt numFmtId="217" formatCode="0.000000"/>
    <numFmt numFmtId="218" formatCode="0.00000"/>
    <numFmt numFmtId="219" formatCode="0.0000"/>
    <numFmt numFmtId="220" formatCode="0.000"/>
    <numFmt numFmtId="221" formatCode="_(* #,##0.0_);_(* \(#,##0.0\);_(* &quot;-&quot;??_);_(@_)"/>
    <numFmt numFmtId="222" formatCode="0.0000000"/>
    <numFmt numFmtId="223" formatCode="0.0"/>
  </numFmts>
  <fonts count="85"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sz val="10"/>
      <color indexed="8"/>
      <name val="MS Sans Serif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name val="Microsoft Sans Serif"/>
      <family val="2"/>
    </font>
    <font>
      <b/>
      <sz val="10"/>
      <color indexed="8"/>
      <name val="Microsoft Sans Serif"/>
      <family val="2"/>
    </font>
    <font>
      <sz val="10"/>
      <name val="Microsoft Sans Serif"/>
      <family val="2"/>
    </font>
    <font>
      <b/>
      <i/>
      <sz val="10"/>
      <color indexed="8"/>
      <name val="Microsoft Sans Serif"/>
      <family val="2"/>
    </font>
    <font>
      <b/>
      <i/>
      <sz val="10"/>
      <name val="Microsoft Sans Serif"/>
      <family val="2"/>
    </font>
    <font>
      <i/>
      <sz val="10"/>
      <color indexed="8"/>
      <name val="Microsoft Sans Serif"/>
      <family val="2"/>
    </font>
    <font>
      <sz val="10"/>
      <color indexed="12"/>
      <name val="Microsoft Sans Serif"/>
      <family val="2"/>
    </font>
    <font>
      <b/>
      <sz val="12"/>
      <name val="Microsoft Sans Serif"/>
      <family val="2"/>
    </font>
    <font>
      <b/>
      <i/>
      <sz val="12"/>
      <color indexed="8"/>
      <name val="Microsoft Sans Serif"/>
      <family val="2"/>
    </font>
    <font>
      <sz val="12"/>
      <name val="Microsoft Sans Serif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Microsoft Sans Serif"/>
      <family val="2"/>
    </font>
    <font>
      <b/>
      <i/>
      <sz val="11"/>
      <name val="Microsoft Sans Serif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Microsoft Sans Serif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Browallia New"/>
      <family val="2"/>
    </font>
    <font>
      <sz val="14"/>
      <name val="Browallia New"/>
      <family val="2"/>
    </font>
    <font>
      <b/>
      <u val="single"/>
      <sz val="10"/>
      <name val="Microsoft Sans Serif"/>
      <family val="2"/>
    </font>
    <font>
      <b/>
      <sz val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ahoma"/>
      <family val="2"/>
    </font>
    <font>
      <sz val="10"/>
      <color indexed="8"/>
      <name val="Microsoft Sans Serif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2"/>
      <color theme="1"/>
      <name val="Calibri"/>
      <family val="2"/>
    </font>
    <font>
      <sz val="10"/>
      <color theme="1"/>
      <name val="Microsoft Sans Serif"/>
      <family val="2"/>
    </font>
    <font>
      <b/>
      <sz val="9"/>
      <color rgb="FF010000"/>
      <name val="Verdana"/>
      <family val="2"/>
    </font>
    <font>
      <sz val="9"/>
      <color rgb="FF010000"/>
      <name val="Verdan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CC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hair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>
        <color indexed="63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 style="thin">
        <color indexed="8"/>
      </left>
      <right style="hair">
        <color indexed="59"/>
      </right>
      <top style="thin">
        <color indexed="8"/>
      </top>
      <bottom style="hair">
        <color indexed="59"/>
      </bottom>
    </border>
    <border>
      <left style="hair">
        <color indexed="59"/>
      </left>
      <right style="hair">
        <color indexed="59"/>
      </right>
      <top style="thin">
        <color indexed="8"/>
      </top>
      <bottom style="hair">
        <color indexed="59"/>
      </bottom>
    </border>
    <border>
      <left style="hair">
        <color indexed="59"/>
      </left>
      <right style="thin">
        <color indexed="8"/>
      </right>
      <top style="thin">
        <color indexed="8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thin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thin">
        <color indexed="8"/>
      </right>
      <top style="hair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thin">
        <color indexed="59"/>
      </right>
      <top style="hair">
        <color indexed="59"/>
      </top>
      <bottom>
        <color indexed="63"/>
      </bottom>
    </border>
    <border>
      <left>
        <color indexed="63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>
        <color indexed="63"/>
      </bottom>
    </border>
    <border>
      <left style="thin">
        <color indexed="8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thin">
        <color indexed="8"/>
      </right>
      <top style="hair">
        <color indexed="59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8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 style="thin">
        <color indexed="8"/>
      </right>
      <top>
        <color indexed="63"/>
      </top>
      <bottom style="hair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CCFF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rgb="FF999999"/>
      </left>
      <right>
        <color indexed="63"/>
      </right>
      <top style="medium">
        <color rgb="FF999999"/>
      </top>
      <bottom>
        <color indexed="63"/>
      </bottom>
    </border>
    <border>
      <left>
        <color indexed="63"/>
      </left>
      <right>
        <color indexed="63"/>
      </right>
      <top style="medium">
        <color rgb="FF999999"/>
      </top>
      <bottom>
        <color indexed="63"/>
      </bottom>
    </border>
    <border>
      <left>
        <color indexed="63"/>
      </left>
      <right style="medium">
        <color rgb="FF999999"/>
      </right>
      <top style="medium">
        <color rgb="FF999999"/>
      </top>
      <bottom>
        <color indexed="63"/>
      </bottom>
    </border>
    <border>
      <left style="medium">
        <color rgb="FF999999"/>
      </left>
      <right>
        <color indexed="63"/>
      </right>
      <top>
        <color indexed="63"/>
      </top>
      <bottom>
        <color indexed="63"/>
      </bottom>
    </border>
    <border>
      <left style="medium">
        <color rgb="FF999999"/>
      </left>
      <right>
        <color indexed="63"/>
      </right>
      <top>
        <color indexed="63"/>
      </top>
      <bottom style="medium">
        <color rgb="FF999999"/>
      </bottom>
    </border>
    <border>
      <left>
        <color indexed="63"/>
      </left>
      <right>
        <color indexed="63"/>
      </right>
      <top>
        <color indexed="63"/>
      </top>
      <bottom style="medium">
        <color rgb="FF999999"/>
      </bottom>
    </border>
    <border>
      <left>
        <color indexed="63"/>
      </left>
      <right style="medium">
        <color rgb="FF999999"/>
      </right>
      <top>
        <color indexed="63"/>
      </top>
      <bottom>
        <color indexed="63"/>
      </bottom>
    </border>
    <border>
      <left>
        <color indexed="63"/>
      </left>
      <right style="medium">
        <color rgb="FF999999"/>
      </right>
      <top>
        <color indexed="63"/>
      </top>
      <bottom style="medium">
        <color rgb="FF999999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>
        <color indexed="59"/>
      </right>
      <top style="thin">
        <color indexed="59"/>
      </top>
      <bottom style="hair">
        <color indexed="59"/>
      </bottom>
    </border>
    <border>
      <left style="thin"/>
      <right style="thin">
        <color indexed="59"/>
      </right>
      <top style="hair">
        <color indexed="59"/>
      </top>
      <bottom style="hair">
        <color indexed="59"/>
      </bottom>
    </border>
    <border>
      <left style="thin"/>
      <right style="thin">
        <color indexed="59"/>
      </right>
      <top style="hair">
        <color indexed="59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5" fillId="3" borderId="0" applyNumberFormat="0" applyBorder="0" applyAlignment="0" applyProtection="0"/>
    <xf numFmtId="0" fontId="6" fillId="14" borderId="1" applyNumberFormat="0" applyAlignment="0" applyProtection="0"/>
    <xf numFmtId="0" fontId="7" fillId="24" borderId="2" applyNumberFormat="0" applyAlignment="0" applyProtection="0"/>
    <xf numFmtId="198" fontId="0" fillId="0" borderId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ill="0" applyBorder="0" applyAlignment="0" applyProtection="0"/>
    <xf numFmtId="193" fontId="0" fillId="0" borderId="0" applyFill="0" applyBorder="0" applyAlignment="0" applyProtection="0"/>
    <xf numFmtId="19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9" borderId="7" applyNumberFormat="0" applyAlignment="0" applyProtection="0"/>
    <xf numFmtId="0" fontId="18" fillId="14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6" fillId="8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24" borderId="2" applyNumberFormat="0" applyAlignment="0" applyProtection="0"/>
    <xf numFmtId="0" fontId="23" fillId="0" borderId="6" applyNumberFormat="0" applyFill="0" applyAlignment="0" applyProtection="0"/>
    <xf numFmtId="0" fontId="30" fillId="4" borderId="0" applyNumberFormat="0" applyBorder="0" applyAlignment="0" applyProtection="0"/>
    <xf numFmtId="0" fontId="31" fillId="7" borderId="1" applyNumberFormat="0" applyAlignment="0" applyProtection="0"/>
    <xf numFmtId="0" fontId="32" fillId="15" borderId="0" applyNumberFormat="0" applyBorder="0" applyAlignment="0" applyProtection="0"/>
    <xf numFmtId="0" fontId="33" fillId="0" borderId="10" applyNumberFormat="0" applyFill="0" applyAlignment="0" applyProtection="0"/>
    <xf numFmtId="0" fontId="24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25" fillId="8" borderId="8" applyNumberFormat="0" applyAlignment="0" applyProtection="0"/>
    <xf numFmtId="0" fontId="0" fillId="9" borderId="7" applyNumberFormat="0" applyAlignment="0" applyProtection="0"/>
    <xf numFmtId="0" fontId="34" fillId="0" borderId="11" applyNumberFormat="0" applyFill="0" applyAlignment="0" applyProtection="0"/>
    <xf numFmtId="0" fontId="35" fillId="0" borderId="4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17" fontId="37" fillId="12" borderId="13" xfId="0" applyNumberFormat="1" applyFont="1" applyFill="1" applyBorder="1" applyAlignment="1">
      <alignment horizontal="center"/>
    </xf>
    <xf numFmtId="17" fontId="39" fillId="4" borderId="13" xfId="0" applyNumberFormat="1" applyFont="1" applyFill="1" applyBorder="1" applyAlignment="1">
      <alignment horizontal="center" vertical="center"/>
    </xf>
    <xf numFmtId="196" fontId="39" fillId="4" borderId="14" xfId="0" applyNumberFormat="1" applyFont="1" applyFill="1" applyBorder="1" applyAlignment="1">
      <alignment horizontal="center" vertical="center"/>
    </xf>
    <xf numFmtId="0" fontId="40" fillId="0" borderId="15" xfId="83" applyFont="1" applyFill="1" applyBorder="1" applyAlignment="1">
      <alignment vertical="center"/>
      <protection/>
    </xf>
    <xf numFmtId="0" fontId="40" fillId="0" borderId="0" xfId="83" applyFont="1" applyFill="1" applyBorder="1" applyAlignment="1">
      <alignment vertical="center" wrapText="1"/>
      <protection/>
    </xf>
    <xf numFmtId="0" fontId="39" fillId="0" borderId="16" xfId="82" applyFont="1" applyFill="1" applyBorder="1" applyAlignment="1">
      <alignment horizontal="center" vertical="center"/>
      <protection/>
    </xf>
    <xf numFmtId="0" fontId="39" fillId="0" borderId="16" xfId="0" applyFont="1" applyFill="1" applyBorder="1" applyAlignment="1">
      <alignment horizontal="left"/>
    </xf>
    <xf numFmtId="197" fontId="0" fillId="0" borderId="16" xfId="0" applyNumberFormat="1" applyBorder="1" applyAlignment="1">
      <alignment/>
    </xf>
    <xf numFmtId="197" fontId="0" fillId="0" borderId="17" xfId="0" applyNumberFormat="1" applyBorder="1" applyAlignment="1">
      <alignment/>
    </xf>
    <xf numFmtId="0" fontId="39" fillId="0" borderId="18" xfId="82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left"/>
    </xf>
    <xf numFmtId="197" fontId="0" fillId="0" borderId="18" xfId="0" applyNumberFormat="1" applyBorder="1" applyAlignment="1">
      <alignment/>
    </xf>
    <xf numFmtId="197" fontId="0" fillId="0" borderId="19" xfId="0" applyNumberFormat="1" applyBorder="1" applyAlignment="1">
      <alignment/>
    </xf>
    <xf numFmtId="0" fontId="39" fillId="0" borderId="20" xfId="82" applyFont="1" applyFill="1" applyBorder="1" applyAlignment="1">
      <alignment horizontal="center" vertical="center"/>
      <protection/>
    </xf>
    <xf numFmtId="0" fontId="39" fillId="0" borderId="20" xfId="0" applyFont="1" applyFill="1" applyBorder="1" applyAlignment="1">
      <alignment horizontal="left"/>
    </xf>
    <xf numFmtId="197" fontId="0" fillId="0" borderId="20" xfId="0" applyNumberFormat="1" applyBorder="1" applyAlignment="1">
      <alignment/>
    </xf>
    <xf numFmtId="197" fontId="0" fillId="0" borderId="21" xfId="0" applyNumberFormat="1" applyBorder="1" applyAlignment="1">
      <alignment/>
    </xf>
    <xf numFmtId="0" fontId="39" fillId="0" borderId="22" xfId="82" applyFont="1" applyFill="1" applyBorder="1" applyAlignment="1">
      <alignment horizontal="center" vertical="center"/>
      <protection/>
    </xf>
    <xf numFmtId="0" fontId="39" fillId="0" borderId="22" xfId="0" applyFont="1" applyFill="1" applyBorder="1" applyAlignment="1">
      <alignment horizontal="left"/>
    </xf>
    <xf numFmtId="197" fontId="0" fillId="0" borderId="22" xfId="0" applyNumberFormat="1" applyBorder="1" applyAlignment="1">
      <alignment/>
    </xf>
    <xf numFmtId="0" fontId="39" fillId="0" borderId="23" xfId="82" applyFont="1" applyFill="1" applyBorder="1" applyAlignment="1">
      <alignment horizontal="center" vertical="center"/>
      <protection/>
    </xf>
    <xf numFmtId="0" fontId="39" fillId="0" borderId="23" xfId="0" applyFont="1" applyFill="1" applyBorder="1" applyAlignment="1">
      <alignment horizontal="left"/>
    </xf>
    <xf numFmtId="197" fontId="0" fillId="0" borderId="23" xfId="0" applyNumberFormat="1" applyBorder="1" applyAlignment="1">
      <alignment/>
    </xf>
    <xf numFmtId="0" fontId="39" fillId="0" borderId="0" xfId="82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left"/>
    </xf>
    <xf numFmtId="197" fontId="0" fillId="0" borderId="0" xfId="0" applyNumberFormat="1" applyAlignment="1">
      <alignment/>
    </xf>
    <xf numFmtId="0" fontId="40" fillId="0" borderId="24" xfId="83" applyFont="1" applyFill="1" applyBorder="1" applyAlignment="1">
      <alignment vertical="center" wrapText="1"/>
      <protection/>
    </xf>
    <xf numFmtId="0" fontId="39" fillId="0" borderId="25" xfId="0" applyFont="1" applyFill="1" applyBorder="1" applyAlignment="1">
      <alignment horizontal="left"/>
    </xf>
    <xf numFmtId="0" fontId="39" fillId="0" borderId="18" xfId="82" applyFont="1" applyBorder="1" applyAlignment="1">
      <alignment horizontal="center" vertical="center"/>
      <protection/>
    </xf>
    <xf numFmtId="0" fontId="39" fillId="0" borderId="18" xfId="0" applyFont="1" applyFill="1" applyBorder="1" applyAlignment="1">
      <alignment vertical="center"/>
    </xf>
    <xf numFmtId="0" fontId="39" fillId="0" borderId="26" xfId="82" applyFont="1" applyBorder="1" applyAlignment="1">
      <alignment horizontal="center" vertical="center"/>
      <protection/>
    </xf>
    <xf numFmtId="0" fontId="39" fillId="0" borderId="26" xfId="0" applyFont="1" applyFill="1" applyBorder="1" applyAlignment="1">
      <alignment horizontal="left"/>
    </xf>
    <xf numFmtId="197" fontId="0" fillId="0" borderId="27" xfId="0" applyNumberFormat="1" applyBorder="1" applyAlignment="1">
      <alignment/>
    </xf>
    <xf numFmtId="0" fontId="39" fillId="0" borderId="0" xfId="82" applyFont="1" applyBorder="1" applyAlignment="1">
      <alignment horizontal="center" vertical="center"/>
      <protection/>
    </xf>
    <xf numFmtId="0" fontId="40" fillId="0" borderId="0" xfId="83" applyFont="1" applyFill="1" applyBorder="1" applyAlignment="1">
      <alignment vertical="center"/>
      <protection/>
    </xf>
    <xf numFmtId="0" fontId="39" fillId="0" borderId="0" xfId="0" applyFont="1" applyBorder="1" applyAlignment="1">
      <alignment vertical="center"/>
    </xf>
    <xf numFmtId="0" fontId="41" fillId="0" borderId="0" xfId="82" applyFont="1" applyBorder="1" applyAlignment="1">
      <alignment vertical="center"/>
      <protection/>
    </xf>
    <xf numFmtId="0" fontId="39" fillId="0" borderId="16" xfId="82" applyFont="1" applyBorder="1" applyAlignment="1">
      <alignment horizontal="center" vertical="center"/>
      <protection/>
    </xf>
    <xf numFmtId="0" fontId="40" fillId="0" borderId="24" xfId="83" applyFont="1" applyFill="1" applyBorder="1" applyAlignment="1">
      <alignment vertical="center"/>
      <protection/>
    </xf>
    <xf numFmtId="0" fontId="39" fillId="0" borderId="24" xfId="0" applyFont="1" applyBorder="1" applyAlignment="1">
      <alignment vertical="center"/>
    </xf>
    <xf numFmtId="0" fontId="41" fillId="0" borderId="24" xfId="82" applyFont="1" applyBorder="1" applyAlignment="1">
      <alignment vertical="center"/>
      <protection/>
    </xf>
    <xf numFmtId="0" fontId="39" fillId="0" borderId="13" xfId="82" applyFont="1" applyBorder="1" applyAlignment="1">
      <alignment horizontal="center" vertical="center"/>
      <protection/>
    </xf>
    <xf numFmtId="0" fontId="39" fillId="0" borderId="13" xfId="0" applyFont="1" applyFill="1" applyBorder="1" applyAlignment="1">
      <alignment horizontal="left"/>
    </xf>
    <xf numFmtId="197" fontId="0" fillId="0" borderId="13" xfId="0" applyNumberFormat="1" applyBorder="1" applyAlignment="1">
      <alignment/>
    </xf>
    <xf numFmtId="197" fontId="0" fillId="26" borderId="13" xfId="0" applyNumberFormat="1" applyFill="1" applyBorder="1" applyAlignment="1">
      <alignment/>
    </xf>
    <xf numFmtId="0" fontId="39" fillId="4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vertical="center"/>
    </xf>
    <xf numFmtId="0" fontId="37" fillId="0" borderId="28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/>
    </xf>
    <xf numFmtId="0" fontId="39" fillId="0" borderId="16" xfId="0" applyFont="1" applyFill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8" xfId="0" applyFont="1" applyFill="1" applyBorder="1" applyAlignment="1">
      <alignment/>
    </xf>
    <xf numFmtId="0" fontId="39" fillId="0" borderId="18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2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26" xfId="0" applyFont="1" applyBorder="1" applyAlignment="1">
      <alignment horizontal="center"/>
    </xf>
    <xf numFmtId="0" fontId="39" fillId="0" borderId="26" xfId="0" applyFont="1" applyFill="1" applyBorder="1" applyAlignment="1">
      <alignment/>
    </xf>
    <xf numFmtId="0" fontId="39" fillId="0" borderId="29" xfId="0" applyFont="1" applyBorder="1" applyAlignment="1">
      <alignment horizontal="center"/>
    </xf>
    <xf numFmtId="0" fontId="39" fillId="0" borderId="29" xfId="0" applyFont="1" applyFill="1" applyBorder="1" applyAlignment="1">
      <alignment/>
    </xf>
    <xf numFmtId="0" fontId="41" fillId="0" borderId="24" xfId="0" applyFont="1" applyBorder="1" applyAlignment="1">
      <alignment horizontal="left"/>
    </xf>
    <xf numFmtId="0" fontId="39" fillId="0" borderId="24" xfId="0" applyFont="1" applyBorder="1" applyAlignment="1">
      <alignment/>
    </xf>
    <xf numFmtId="0" fontId="41" fillId="0" borderId="24" xfId="0" applyFont="1" applyBorder="1" applyAlignment="1">
      <alignment/>
    </xf>
    <xf numFmtId="0" fontId="39" fillId="0" borderId="24" xfId="0" applyFont="1" applyFill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3" xfId="0" applyFont="1" applyFill="1" applyBorder="1" applyAlignment="1">
      <alignment/>
    </xf>
    <xf numFmtId="0" fontId="39" fillId="4" borderId="13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2" fillId="0" borderId="24" xfId="83" applyFont="1" applyFill="1" applyBorder="1" applyAlignment="1">
      <alignment vertical="center" wrapText="1"/>
      <protection/>
    </xf>
    <xf numFmtId="0" fontId="39" fillId="0" borderId="16" xfId="0" applyFont="1" applyFill="1" applyBorder="1" applyAlignment="1">
      <alignment horizontal="center" vertical="center"/>
    </xf>
    <xf numFmtId="197" fontId="0" fillId="0" borderId="25" xfId="0" applyNumberFormat="1" applyBorder="1" applyAlignment="1">
      <alignment/>
    </xf>
    <xf numFmtId="197" fontId="0" fillId="0" borderId="30" xfId="0" applyNumberFormat="1" applyBorder="1" applyAlignment="1">
      <alignment/>
    </xf>
    <xf numFmtId="0" fontId="39" fillId="0" borderId="29" xfId="0" applyFont="1" applyFill="1" applyBorder="1" applyAlignment="1">
      <alignment vertical="center"/>
    </xf>
    <xf numFmtId="0" fontId="37" fillId="0" borderId="29" xfId="0" applyFont="1" applyFill="1" applyBorder="1" applyAlignment="1">
      <alignment vertical="center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29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0" fontId="41" fillId="0" borderId="0" xfId="0" applyFont="1" applyAlignment="1">
      <alignment horizontal="left"/>
    </xf>
    <xf numFmtId="0" fontId="39" fillId="0" borderId="16" xfId="0" applyFont="1" applyFill="1" applyBorder="1" applyAlignment="1">
      <alignment horizontal="center"/>
    </xf>
    <xf numFmtId="0" fontId="39" fillId="0" borderId="31" xfId="0" applyFont="1" applyFill="1" applyBorder="1" applyAlignment="1">
      <alignment/>
    </xf>
    <xf numFmtId="197" fontId="0" fillId="0" borderId="3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202" fontId="0" fillId="0" borderId="17" xfId="0" applyNumberFormat="1" applyBorder="1" applyAlignment="1">
      <alignment/>
    </xf>
    <xf numFmtId="0" fontId="39" fillId="0" borderId="18" xfId="0" applyFont="1" applyFill="1" applyBorder="1" applyAlignment="1">
      <alignment horizontal="center"/>
    </xf>
    <xf numFmtId="0" fontId="39" fillId="0" borderId="33" xfId="0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202" fontId="0" fillId="0" borderId="19" xfId="0" applyNumberFormat="1" applyBorder="1" applyAlignment="1">
      <alignment/>
    </xf>
    <xf numFmtId="197" fontId="0" fillId="0" borderId="34" xfId="0" applyNumberFormat="1" applyBorder="1" applyAlignment="1">
      <alignment/>
    </xf>
    <xf numFmtId="0" fontId="39" fillId="0" borderId="20" xfId="0" applyFont="1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202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202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202" fontId="0" fillId="0" borderId="23" xfId="0" applyNumberFormat="1" applyBorder="1" applyAlignment="1">
      <alignment/>
    </xf>
    <xf numFmtId="0" fontId="39" fillId="0" borderId="0" xfId="0" applyFont="1" applyAlignment="1">
      <alignment horizontal="center"/>
    </xf>
    <xf numFmtId="3" fontId="0" fillId="0" borderId="0" xfId="0" applyNumberFormat="1" applyAlignment="1">
      <alignment/>
    </xf>
    <xf numFmtId="202" fontId="0" fillId="0" borderId="0" xfId="0" applyNumberFormat="1" applyAlignment="1">
      <alignment/>
    </xf>
    <xf numFmtId="0" fontId="41" fillId="0" borderId="0" xfId="0" applyFont="1" applyFill="1" applyBorder="1" applyAlignment="1">
      <alignment horizontal="left"/>
    </xf>
    <xf numFmtId="0" fontId="39" fillId="0" borderId="0" xfId="0" applyFont="1" applyFill="1" applyAlignment="1">
      <alignment/>
    </xf>
    <xf numFmtId="3" fontId="0" fillId="0" borderId="34" xfId="0" applyNumberFormat="1" applyBorder="1" applyAlignment="1">
      <alignment/>
    </xf>
    <xf numFmtId="0" fontId="39" fillId="0" borderId="26" xfId="0" applyFont="1" applyFill="1" applyBorder="1" applyAlignment="1">
      <alignment horizontal="center"/>
    </xf>
    <xf numFmtId="3" fontId="0" fillId="0" borderId="35" xfId="0" applyNumberFormat="1" applyBorder="1" applyAlignment="1">
      <alignment/>
    </xf>
    <xf numFmtId="3" fontId="0" fillId="0" borderId="27" xfId="0" applyNumberFormat="1" applyBorder="1" applyAlignment="1">
      <alignment/>
    </xf>
    <xf numFmtId="202" fontId="0" fillId="0" borderId="27" xfId="0" applyNumberFormat="1" applyBorder="1" applyAlignment="1">
      <alignment/>
    </xf>
    <xf numFmtId="0" fontId="41" fillId="0" borderId="0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202" fontId="0" fillId="0" borderId="13" xfId="0" applyNumberFormat="1" applyBorder="1" applyAlignment="1">
      <alignment/>
    </xf>
    <xf numFmtId="0" fontId="39" fillId="26" borderId="0" xfId="0" applyFont="1" applyFill="1" applyAlignment="1">
      <alignment horizontal="center"/>
    </xf>
    <xf numFmtId="0" fontId="37" fillId="26" borderId="0" xfId="0" applyFont="1" applyFill="1" applyAlignment="1">
      <alignment horizontal="right"/>
    </xf>
    <xf numFmtId="3" fontId="0" fillId="26" borderId="13" xfId="0" applyNumberFormat="1" applyFill="1" applyBorder="1" applyAlignment="1">
      <alignment/>
    </xf>
    <xf numFmtId="202" fontId="0" fillId="26" borderId="13" xfId="0" applyNumberFormat="1" applyFill="1" applyBorder="1" applyAlignment="1">
      <alignment/>
    </xf>
    <xf numFmtId="0" fontId="43" fillId="0" borderId="0" xfId="82" applyFont="1" applyAlignment="1">
      <alignment horizontal="left" vertical="center"/>
      <protection/>
    </xf>
    <xf numFmtId="0" fontId="43" fillId="0" borderId="0" xfId="82" applyFont="1" applyAlignment="1">
      <alignment vertical="center"/>
      <protection/>
    </xf>
    <xf numFmtId="0" fontId="37" fillId="0" borderId="0" xfId="0" applyFont="1" applyAlignment="1">
      <alignment/>
    </xf>
    <xf numFmtId="197" fontId="0" fillId="0" borderId="33" xfId="0" applyNumberFormat="1" applyFill="1" applyBorder="1" applyAlignment="1">
      <alignment/>
    </xf>
    <xf numFmtId="197" fontId="0" fillId="0" borderId="22" xfId="0" applyNumberFormat="1" applyFill="1" applyBorder="1" applyAlignment="1">
      <alignment/>
    </xf>
    <xf numFmtId="197" fontId="0" fillId="0" borderId="23" xfId="0" applyNumberFormat="1" applyFill="1" applyBorder="1" applyAlignment="1">
      <alignment/>
    </xf>
    <xf numFmtId="197" fontId="0" fillId="0" borderId="24" xfId="0" applyNumberFormat="1" applyBorder="1" applyAlignment="1">
      <alignment/>
    </xf>
    <xf numFmtId="0" fontId="44" fillId="0" borderId="0" xfId="0" applyFont="1" applyAlignment="1">
      <alignment/>
    </xf>
    <xf numFmtId="0" fontId="37" fillId="0" borderId="0" xfId="0" applyFont="1" applyAlignment="1">
      <alignment horizontal="center"/>
    </xf>
    <xf numFmtId="17" fontId="39" fillId="4" borderId="13" xfId="0" applyNumberFormat="1" applyFont="1" applyFill="1" applyBorder="1" applyAlignment="1">
      <alignment horizontal="center"/>
    </xf>
    <xf numFmtId="0" fontId="39" fillId="0" borderId="36" xfId="0" applyFont="1" applyFill="1" applyBorder="1" applyAlignment="1">
      <alignment/>
    </xf>
    <xf numFmtId="0" fontId="39" fillId="0" borderId="37" xfId="82" applyFont="1" applyFill="1" applyBorder="1" applyAlignment="1">
      <alignment horizontal="center" vertical="center"/>
      <protection/>
    </xf>
    <xf numFmtId="0" fontId="39" fillId="0" borderId="38" xfId="0" applyFont="1" applyFill="1" applyBorder="1" applyAlignment="1">
      <alignment horizontal="left"/>
    </xf>
    <xf numFmtId="197" fontId="0" fillId="0" borderId="39" xfId="0" applyNumberFormat="1" applyBorder="1" applyAlignment="1">
      <alignment/>
    </xf>
    <xf numFmtId="0" fontId="39" fillId="0" borderId="40" xfId="82" applyFont="1" applyFill="1" applyBorder="1" applyAlignment="1">
      <alignment horizontal="center" vertical="center"/>
      <protection/>
    </xf>
    <xf numFmtId="0" fontId="39" fillId="0" borderId="41" xfId="0" applyFont="1" applyFill="1" applyBorder="1" applyAlignment="1">
      <alignment horizontal="left"/>
    </xf>
    <xf numFmtId="197" fontId="0" fillId="0" borderId="42" xfId="0" applyNumberFormat="1" applyBorder="1" applyAlignment="1">
      <alignment/>
    </xf>
    <xf numFmtId="197" fontId="0" fillId="0" borderId="43" xfId="0" applyNumberFormat="1" applyBorder="1" applyAlignment="1">
      <alignment/>
    </xf>
    <xf numFmtId="197" fontId="0" fillId="0" borderId="44" xfId="0" applyNumberFormat="1" applyBorder="1" applyAlignment="1">
      <alignment/>
    </xf>
    <xf numFmtId="0" fontId="39" fillId="0" borderId="45" xfId="0" applyFont="1" applyFill="1" applyBorder="1" applyAlignment="1">
      <alignment/>
    </xf>
    <xf numFmtId="0" fontId="39" fillId="0" borderId="0" xfId="0" applyFont="1" applyFill="1" applyAlignment="1">
      <alignment horizontal="center"/>
    </xf>
    <xf numFmtId="197" fontId="0" fillId="0" borderId="35" xfId="0" applyNumberFormat="1" applyBorder="1" applyAlignment="1">
      <alignment/>
    </xf>
    <xf numFmtId="197" fontId="0" fillId="0" borderId="46" xfId="0" applyNumberForma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97" fontId="44" fillId="4" borderId="13" xfId="0" applyNumberFormat="1" applyFont="1" applyFill="1" applyBorder="1" applyAlignment="1">
      <alignment horizontal="center" vertical="top" wrapText="1"/>
    </xf>
    <xf numFmtId="197" fontId="44" fillId="4" borderId="13" xfId="0" applyNumberFormat="1" applyFont="1" applyFill="1" applyBorder="1" applyAlignment="1">
      <alignment horizontal="center" vertical="top"/>
    </xf>
    <xf numFmtId="0" fontId="45" fillId="0" borderId="28" xfId="83" applyFont="1" applyFill="1" applyBorder="1" applyAlignment="1">
      <alignment horizontal="left" vertical="center"/>
      <protection/>
    </xf>
    <xf numFmtId="0" fontId="46" fillId="0" borderId="28" xfId="82" applyFont="1" applyBorder="1" applyAlignment="1">
      <alignment vertical="center"/>
      <protection/>
    </xf>
    <xf numFmtId="203" fontId="46" fillId="0" borderId="16" xfId="60" applyNumberFormat="1" applyFont="1" applyFill="1" applyBorder="1" applyAlignment="1" applyProtection="1">
      <alignment horizontal="center"/>
      <protection/>
    </xf>
    <xf numFmtId="0" fontId="46" fillId="0" borderId="31" xfId="0" applyFont="1" applyFill="1" applyBorder="1" applyAlignment="1">
      <alignment horizontal="left"/>
    </xf>
    <xf numFmtId="197" fontId="47" fillId="0" borderId="47" xfId="0" applyNumberFormat="1" applyFont="1" applyBorder="1" applyAlignment="1">
      <alignment/>
    </xf>
    <xf numFmtId="197" fontId="47" fillId="0" borderId="48" xfId="0" applyNumberFormat="1" applyFont="1" applyBorder="1" applyAlignment="1">
      <alignment/>
    </xf>
    <xf numFmtId="197" fontId="47" fillId="0" borderId="49" xfId="0" applyNumberFormat="1" applyFont="1" applyBorder="1" applyAlignment="1">
      <alignment/>
    </xf>
    <xf numFmtId="197" fontId="47" fillId="0" borderId="50" xfId="0" applyNumberFormat="1" applyFont="1" applyBorder="1" applyAlignment="1">
      <alignment/>
    </xf>
    <xf numFmtId="197" fontId="47" fillId="0" borderId="51" xfId="0" applyNumberFormat="1" applyFont="1" applyBorder="1" applyAlignment="1">
      <alignment/>
    </xf>
    <xf numFmtId="197" fontId="47" fillId="0" borderId="52" xfId="0" applyNumberFormat="1" applyFont="1" applyBorder="1" applyAlignment="1">
      <alignment/>
    </xf>
    <xf numFmtId="197" fontId="47" fillId="0" borderId="53" xfId="0" applyNumberFormat="1" applyFont="1" applyBorder="1" applyAlignment="1">
      <alignment/>
    </xf>
    <xf numFmtId="197" fontId="47" fillId="0" borderId="54" xfId="0" applyNumberFormat="1" applyFont="1" applyBorder="1" applyAlignment="1">
      <alignment/>
    </xf>
    <xf numFmtId="197" fontId="47" fillId="0" borderId="17" xfId="0" applyNumberFormat="1" applyFont="1" applyBorder="1" applyAlignment="1">
      <alignment/>
    </xf>
    <xf numFmtId="203" fontId="46" fillId="0" borderId="18" xfId="60" applyNumberFormat="1" applyFont="1" applyFill="1" applyBorder="1" applyAlignment="1" applyProtection="1">
      <alignment horizontal="center"/>
      <protection/>
    </xf>
    <xf numFmtId="0" fontId="46" fillId="0" borderId="18" xfId="0" applyFont="1" applyFill="1" applyBorder="1" applyAlignment="1">
      <alignment horizontal="left"/>
    </xf>
    <xf numFmtId="197" fontId="47" fillId="0" borderId="55" xfId="0" applyNumberFormat="1" applyFont="1" applyBorder="1" applyAlignment="1">
      <alignment/>
    </xf>
    <xf numFmtId="197" fontId="47" fillId="0" borderId="56" xfId="0" applyNumberFormat="1" applyFont="1" applyBorder="1" applyAlignment="1">
      <alignment/>
    </xf>
    <xf numFmtId="197" fontId="47" fillId="0" borderId="57" xfId="0" applyNumberFormat="1" applyFont="1" applyBorder="1" applyAlignment="1">
      <alignment/>
    </xf>
    <xf numFmtId="197" fontId="47" fillId="0" borderId="58" xfId="0" applyNumberFormat="1" applyFont="1" applyBorder="1" applyAlignment="1">
      <alignment/>
    </xf>
    <xf numFmtId="197" fontId="47" fillId="0" borderId="59" xfId="0" applyNumberFormat="1" applyFont="1" applyBorder="1" applyAlignment="1">
      <alignment/>
    </xf>
    <xf numFmtId="197" fontId="47" fillId="0" borderId="60" xfId="0" applyNumberFormat="1" applyFont="1" applyBorder="1" applyAlignment="1">
      <alignment/>
    </xf>
    <xf numFmtId="197" fontId="47" fillId="0" borderId="61" xfId="0" applyNumberFormat="1" applyFont="1" applyBorder="1" applyAlignment="1">
      <alignment/>
    </xf>
    <xf numFmtId="197" fontId="47" fillId="0" borderId="15" xfId="0" applyNumberFormat="1" applyFont="1" applyBorder="1" applyAlignment="1">
      <alignment/>
    </xf>
    <xf numFmtId="0" fontId="46" fillId="0" borderId="33" xfId="0" applyFont="1" applyFill="1" applyBorder="1" applyAlignment="1">
      <alignment horizontal="left"/>
    </xf>
    <xf numFmtId="203" fontId="46" fillId="0" borderId="20" xfId="60" applyNumberFormat="1" applyFont="1" applyFill="1" applyBorder="1" applyAlignment="1" applyProtection="1">
      <alignment horizontal="center"/>
      <protection/>
    </xf>
    <xf numFmtId="0" fontId="46" fillId="0" borderId="36" xfId="0" applyFont="1" applyFill="1" applyBorder="1" applyAlignment="1">
      <alignment horizontal="left"/>
    </xf>
    <xf numFmtId="197" fontId="47" fillId="0" borderId="62" xfId="0" applyNumberFormat="1" applyFont="1" applyBorder="1" applyAlignment="1">
      <alignment/>
    </xf>
    <xf numFmtId="197" fontId="47" fillId="0" borderId="63" xfId="0" applyNumberFormat="1" applyFont="1" applyBorder="1" applyAlignment="1">
      <alignment/>
    </xf>
    <xf numFmtId="197" fontId="47" fillId="0" borderId="64" xfId="0" applyNumberFormat="1" applyFont="1" applyBorder="1" applyAlignment="1">
      <alignment/>
    </xf>
    <xf numFmtId="197" fontId="47" fillId="0" borderId="65" xfId="0" applyNumberFormat="1" applyFont="1" applyBorder="1" applyAlignment="1">
      <alignment/>
    </xf>
    <xf numFmtId="197" fontId="47" fillId="0" borderId="66" xfId="0" applyNumberFormat="1" applyFont="1" applyBorder="1" applyAlignment="1">
      <alignment/>
    </xf>
    <xf numFmtId="197" fontId="47" fillId="0" borderId="67" xfId="0" applyNumberFormat="1" applyFont="1" applyBorder="1" applyAlignment="1">
      <alignment/>
    </xf>
    <xf numFmtId="197" fontId="47" fillId="0" borderId="68" xfId="0" applyNumberFormat="1" applyFont="1" applyBorder="1" applyAlignment="1">
      <alignment/>
    </xf>
    <xf numFmtId="0" fontId="46" fillId="0" borderId="22" xfId="82" applyFont="1" applyFill="1" applyBorder="1" applyAlignment="1">
      <alignment horizontal="center" vertical="center"/>
      <protection/>
    </xf>
    <xf numFmtId="0" fontId="46" fillId="0" borderId="69" xfId="0" applyFont="1" applyFill="1" applyBorder="1" applyAlignment="1">
      <alignment horizontal="left"/>
    </xf>
    <xf numFmtId="197" fontId="47" fillId="0" borderId="70" xfId="0" applyNumberFormat="1" applyFont="1" applyBorder="1" applyAlignment="1">
      <alignment/>
    </xf>
    <xf numFmtId="197" fontId="47" fillId="0" borderId="38" xfId="0" applyNumberFormat="1" applyFont="1" applyBorder="1" applyAlignment="1">
      <alignment/>
    </xf>
    <xf numFmtId="197" fontId="47" fillId="0" borderId="37" xfId="0" applyNumberFormat="1" applyFont="1" applyBorder="1" applyAlignment="1">
      <alignment/>
    </xf>
    <xf numFmtId="197" fontId="47" fillId="0" borderId="71" xfId="0" applyNumberFormat="1" applyFont="1" applyBorder="1" applyAlignment="1">
      <alignment/>
    </xf>
    <xf numFmtId="197" fontId="47" fillId="0" borderId="69" xfId="0" applyNumberFormat="1" applyFont="1" applyBorder="1" applyAlignment="1">
      <alignment/>
    </xf>
    <xf numFmtId="0" fontId="46" fillId="0" borderId="23" xfId="82" applyFont="1" applyFill="1" applyBorder="1" applyAlignment="1">
      <alignment horizontal="center" vertical="center"/>
      <protection/>
    </xf>
    <xf numFmtId="0" fontId="46" fillId="0" borderId="72" xfId="0" applyFont="1" applyFill="1" applyBorder="1" applyAlignment="1">
      <alignment horizontal="left"/>
    </xf>
    <xf numFmtId="197" fontId="47" fillId="0" borderId="73" xfId="0" applyNumberFormat="1" applyFont="1" applyBorder="1" applyAlignment="1">
      <alignment/>
    </xf>
    <xf numFmtId="197" fontId="47" fillId="0" borderId="74" xfId="0" applyNumberFormat="1" applyFont="1" applyBorder="1" applyAlignment="1">
      <alignment/>
    </xf>
    <xf numFmtId="197" fontId="47" fillId="0" borderId="40" xfId="0" applyNumberFormat="1" applyFont="1" applyBorder="1" applyAlignment="1">
      <alignment/>
    </xf>
    <xf numFmtId="197" fontId="47" fillId="0" borderId="75" xfId="0" applyNumberFormat="1" applyFont="1" applyBorder="1" applyAlignment="1">
      <alignment/>
    </xf>
    <xf numFmtId="197" fontId="47" fillId="0" borderId="41" xfId="0" applyNumberFormat="1" applyFont="1" applyBorder="1" applyAlignment="1">
      <alignment/>
    </xf>
    <xf numFmtId="197" fontId="47" fillId="0" borderId="76" xfId="0" applyNumberFormat="1" applyFont="1" applyBorder="1" applyAlignment="1">
      <alignment/>
    </xf>
    <xf numFmtId="197" fontId="47" fillId="0" borderId="77" xfId="0" applyNumberFormat="1" applyFont="1" applyBorder="1" applyAlignment="1">
      <alignment/>
    </xf>
    <xf numFmtId="197" fontId="47" fillId="0" borderId="78" xfId="0" applyNumberFormat="1" applyFont="1" applyBorder="1" applyAlignment="1">
      <alignment/>
    </xf>
    <xf numFmtId="197" fontId="47" fillId="0" borderId="79" xfId="0" applyNumberFormat="1" applyFont="1" applyBorder="1" applyAlignment="1">
      <alignment/>
    </xf>
    <xf numFmtId="203" fontId="46" fillId="0" borderId="0" xfId="6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 horizontal="left"/>
    </xf>
    <xf numFmtId="197" fontId="47" fillId="0" borderId="43" xfId="0" applyNumberFormat="1" applyFont="1" applyBorder="1" applyAlignment="1">
      <alignment/>
    </xf>
    <xf numFmtId="0" fontId="45" fillId="0" borderId="0" xfId="83" applyFont="1" applyFill="1" applyBorder="1" applyAlignment="1">
      <alignment horizontal="left" vertical="center"/>
      <protection/>
    </xf>
    <xf numFmtId="0" fontId="46" fillId="0" borderId="0" xfId="82" applyFont="1" applyFill="1" applyAlignment="1">
      <alignment vertical="center"/>
      <protection/>
    </xf>
    <xf numFmtId="197" fontId="47" fillId="0" borderId="44" xfId="0" applyNumberFormat="1" applyFont="1" applyBorder="1" applyAlignment="1">
      <alignment/>
    </xf>
    <xf numFmtId="203" fontId="46" fillId="0" borderId="31" xfId="60" applyNumberFormat="1" applyFont="1" applyFill="1" applyBorder="1" applyAlignment="1" applyProtection="1">
      <alignment/>
      <protection/>
    </xf>
    <xf numFmtId="197" fontId="47" fillId="0" borderId="80" xfId="0" applyNumberFormat="1" applyFont="1" applyBorder="1" applyAlignment="1">
      <alignment/>
    </xf>
    <xf numFmtId="197" fontId="47" fillId="0" borderId="81" xfId="0" applyNumberFormat="1" applyFont="1" applyBorder="1" applyAlignment="1">
      <alignment/>
    </xf>
    <xf numFmtId="197" fontId="47" fillId="0" borderId="82" xfId="0" applyNumberFormat="1" applyFont="1" applyBorder="1" applyAlignment="1">
      <alignment/>
    </xf>
    <xf numFmtId="197" fontId="47" fillId="0" borderId="83" xfId="0" applyNumberFormat="1" applyFont="1" applyBorder="1" applyAlignment="1">
      <alignment/>
    </xf>
    <xf numFmtId="197" fontId="47" fillId="0" borderId="84" xfId="0" applyNumberFormat="1" applyFont="1" applyBorder="1" applyAlignment="1">
      <alignment/>
    </xf>
    <xf numFmtId="197" fontId="47" fillId="0" borderId="85" xfId="0" applyNumberFormat="1" applyFont="1" applyBorder="1" applyAlignment="1">
      <alignment/>
    </xf>
    <xf numFmtId="197" fontId="47" fillId="0" borderId="86" xfId="0" applyNumberFormat="1" applyFont="1" applyBorder="1" applyAlignment="1">
      <alignment/>
    </xf>
    <xf numFmtId="197" fontId="47" fillId="0" borderId="30" xfId="0" applyNumberFormat="1" applyFont="1" applyBorder="1" applyAlignment="1">
      <alignment/>
    </xf>
    <xf numFmtId="203" fontId="46" fillId="0" borderId="33" xfId="60" applyNumberFormat="1" applyFont="1" applyFill="1" applyBorder="1" applyAlignment="1" applyProtection="1">
      <alignment/>
      <protection/>
    </xf>
    <xf numFmtId="203" fontId="46" fillId="0" borderId="26" xfId="60" applyNumberFormat="1" applyFont="1" applyFill="1" applyBorder="1" applyAlignment="1" applyProtection="1">
      <alignment horizontal="center"/>
      <protection/>
    </xf>
    <xf numFmtId="203" fontId="46" fillId="0" borderId="45" xfId="60" applyNumberFormat="1" applyFont="1" applyFill="1" applyBorder="1" applyAlignment="1" applyProtection="1">
      <alignment/>
      <protection/>
    </xf>
    <xf numFmtId="203" fontId="46" fillId="0" borderId="29" xfId="60" applyNumberFormat="1" applyFont="1" applyFill="1" applyBorder="1" applyAlignment="1" applyProtection="1">
      <alignment horizontal="center"/>
      <protection/>
    </xf>
    <xf numFmtId="203" fontId="46" fillId="0" borderId="29" xfId="60" applyNumberFormat="1" applyFont="1" applyFill="1" applyBorder="1" applyAlignment="1" applyProtection="1">
      <alignment/>
      <protection/>
    </xf>
    <xf numFmtId="203" fontId="45" fillId="0" borderId="24" xfId="60" applyNumberFormat="1" applyFont="1" applyFill="1" applyBorder="1" applyAlignment="1" applyProtection="1">
      <alignment horizontal="left" vertical="center"/>
      <protection/>
    </xf>
    <xf numFmtId="0" fontId="46" fillId="0" borderId="24" xfId="82" applyFont="1" applyFill="1" applyBorder="1" applyAlignment="1">
      <alignment vertical="center"/>
      <protection/>
    </xf>
    <xf numFmtId="0" fontId="46" fillId="0" borderId="16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0" xfId="82" applyFont="1" applyAlignment="1">
      <alignment vertical="center"/>
      <protection/>
    </xf>
    <xf numFmtId="0" fontId="46" fillId="0" borderId="13" xfId="0" applyFont="1" applyBorder="1" applyAlignment="1">
      <alignment horizontal="center"/>
    </xf>
    <xf numFmtId="203" fontId="46" fillId="0" borderId="14" xfId="60" applyNumberFormat="1" applyFont="1" applyFill="1" applyBorder="1" applyAlignment="1" applyProtection="1">
      <alignment/>
      <protection/>
    </xf>
    <xf numFmtId="197" fontId="47" fillId="0" borderId="35" xfId="0" applyNumberFormat="1" applyFont="1" applyBorder="1" applyAlignment="1">
      <alignment/>
    </xf>
    <xf numFmtId="197" fontId="47" fillId="0" borderId="87" xfId="0" applyNumberFormat="1" applyFont="1" applyBorder="1" applyAlignment="1">
      <alignment/>
    </xf>
    <xf numFmtId="197" fontId="47" fillId="0" borderId="88" xfId="0" applyNumberFormat="1" applyFont="1" applyBorder="1" applyAlignment="1">
      <alignment/>
    </xf>
    <xf numFmtId="197" fontId="47" fillId="0" borderId="89" xfId="0" applyNumberFormat="1" applyFont="1" applyBorder="1" applyAlignment="1">
      <alignment/>
    </xf>
    <xf numFmtId="197" fontId="47" fillId="0" borderId="90" xfId="0" applyNumberFormat="1" applyFont="1" applyBorder="1" applyAlignment="1">
      <alignment/>
    </xf>
    <xf numFmtId="197" fontId="47" fillId="0" borderId="46" xfId="0" applyNumberFormat="1" applyFont="1" applyBorder="1" applyAlignment="1">
      <alignment/>
    </xf>
    <xf numFmtId="0" fontId="46" fillId="26" borderId="0" xfId="0" applyFont="1" applyFill="1" applyAlignment="1">
      <alignment horizontal="center"/>
    </xf>
    <xf numFmtId="0" fontId="44" fillId="26" borderId="0" xfId="0" applyFont="1" applyFill="1" applyBorder="1" applyAlignment="1">
      <alignment horizontal="right"/>
    </xf>
    <xf numFmtId="197" fontId="47" fillId="26" borderId="13" xfId="0" applyNumberFormat="1" applyFont="1" applyFill="1" applyBorder="1" applyAlignment="1">
      <alignment/>
    </xf>
    <xf numFmtId="197" fontId="47" fillId="26" borderId="35" xfId="0" applyNumberFormat="1" applyFont="1" applyFill="1" applyBorder="1" applyAlignment="1">
      <alignment/>
    </xf>
    <xf numFmtId="197" fontId="0" fillId="0" borderId="34" xfId="0" applyNumberFormat="1" applyFill="1" applyBorder="1" applyAlignment="1">
      <alignment/>
    </xf>
    <xf numFmtId="196" fontId="37" fillId="12" borderId="91" xfId="0" applyNumberFormat="1" applyFont="1" applyFill="1" applyBorder="1" applyAlignment="1">
      <alignment horizontal="center" vertical="center"/>
    </xf>
    <xf numFmtId="196" fontId="37" fillId="12" borderId="92" xfId="0" applyNumberFormat="1" applyFont="1" applyFill="1" applyBorder="1" applyAlignment="1">
      <alignment horizontal="center" vertical="center"/>
    </xf>
    <xf numFmtId="201" fontId="37" fillId="12" borderId="13" xfId="0" applyNumberFormat="1" applyFont="1" applyFill="1" applyBorder="1" applyAlignment="1">
      <alignment horizontal="center"/>
    </xf>
    <xf numFmtId="196" fontId="37" fillId="12" borderId="13" xfId="0" applyNumberFormat="1" applyFont="1" applyFill="1" applyBorder="1" applyAlignment="1">
      <alignment/>
    </xf>
    <xf numFmtId="0" fontId="39" fillId="0" borderId="0" xfId="80" applyFont="1" applyAlignment="1">
      <alignment vertical="center"/>
      <protection/>
    </xf>
    <xf numFmtId="0" fontId="78" fillId="0" borderId="0" xfId="0" applyFont="1" applyAlignment="1">
      <alignment/>
    </xf>
    <xf numFmtId="204" fontId="48" fillId="27" borderId="93" xfId="80" applyNumberFormat="1" applyFont="1" applyFill="1" applyBorder="1" applyAlignment="1">
      <alignment horizontal="center" vertical="center"/>
      <protection/>
    </xf>
    <xf numFmtId="0" fontId="49" fillId="27" borderId="93" xfId="80" applyFont="1" applyFill="1" applyBorder="1" applyAlignment="1">
      <alignment horizontal="center" vertical="center"/>
      <protection/>
    </xf>
    <xf numFmtId="0" fontId="50" fillId="28" borderId="94" xfId="81" applyFont="1" applyFill="1" applyBorder="1" applyAlignment="1">
      <alignment vertical="center"/>
      <protection/>
    </xf>
    <xf numFmtId="0" fontId="37" fillId="28" borderId="95" xfId="81" applyFont="1" applyFill="1" applyBorder="1" applyAlignment="1">
      <alignment vertical="center"/>
      <protection/>
    </xf>
    <xf numFmtId="0" fontId="37" fillId="0" borderId="0" xfId="80" applyFont="1" applyFill="1" applyBorder="1" applyAlignment="1">
      <alignment vertical="center"/>
      <protection/>
    </xf>
    <xf numFmtId="3" fontId="37" fillId="0" borderId="0" xfId="63" applyNumberFormat="1" applyFont="1" applyFill="1" applyBorder="1" applyAlignment="1">
      <alignment vertical="center"/>
    </xf>
    <xf numFmtId="205" fontId="37" fillId="0" borderId="0" xfId="65" applyNumberFormat="1" applyFont="1" applyAlignment="1">
      <alignment vertical="center"/>
    </xf>
    <xf numFmtId="0" fontId="39" fillId="0" borderId="96" xfId="80" applyFont="1" applyFill="1" applyBorder="1" applyAlignment="1">
      <alignment horizontal="center" vertical="center"/>
      <protection/>
    </xf>
    <xf numFmtId="0" fontId="39" fillId="0" borderId="93" xfId="80" applyFont="1" applyFill="1" applyBorder="1" applyAlignment="1">
      <alignment vertical="center"/>
      <protection/>
    </xf>
    <xf numFmtId="0" fontId="0" fillId="0" borderId="93" xfId="80" applyFill="1" applyBorder="1">
      <alignment/>
      <protection/>
    </xf>
    <xf numFmtId="3" fontId="37" fillId="29" borderId="93" xfId="63" applyNumberFormat="1" applyFont="1" applyFill="1" applyBorder="1" applyAlignment="1">
      <alignment vertical="center"/>
    </xf>
    <xf numFmtId="3" fontId="78" fillId="0" borderId="0" xfId="0" applyNumberFormat="1" applyFont="1" applyAlignment="1">
      <alignment/>
    </xf>
    <xf numFmtId="0" fontId="39" fillId="0" borderId="93" xfId="80" applyFont="1" applyFill="1" applyBorder="1">
      <alignment/>
      <protection/>
    </xf>
    <xf numFmtId="0" fontId="39" fillId="0" borderId="93" xfId="80" applyFont="1" applyFill="1" applyBorder="1" applyAlignment="1">
      <alignment horizontal="center" vertical="center"/>
      <protection/>
    </xf>
    <xf numFmtId="0" fontId="51" fillId="0" borderId="0" xfId="80" applyFont="1" applyFill="1" applyBorder="1">
      <alignment/>
      <protection/>
    </xf>
    <xf numFmtId="0" fontId="78" fillId="0" borderId="0" xfId="0" applyFont="1" applyBorder="1" applyAlignment="1">
      <alignment/>
    </xf>
    <xf numFmtId="205" fontId="52" fillId="28" borderId="93" xfId="60" applyNumberFormat="1" applyFont="1" applyFill="1" applyBorder="1" applyAlignment="1">
      <alignment vertical="center"/>
    </xf>
    <xf numFmtId="205" fontId="78" fillId="28" borderId="93" xfId="60" applyNumberFormat="1" applyFont="1" applyFill="1" applyBorder="1" applyAlignment="1">
      <alignment vertical="center"/>
    </xf>
    <xf numFmtId="0" fontId="52" fillId="0" borderId="97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205" fontId="52" fillId="0" borderId="0" xfId="60" applyNumberFormat="1" applyFont="1" applyFill="1" applyBorder="1" applyAlignment="1">
      <alignment vertical="center"/>
    </xf>
    <xf numFmtId="205" fontId="78" fillId="0" borderId="0" xfId="6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78" fillId="0" borderId="0" xfId="0" applyNumberFormat="1" applyFont="1" applyFill="1" applyAlignment="1">
      <alignment/>
    </xf>
    <xf numFmtId="0" fontId="39" fillId="0" borderId="97" xfId="80" applyFont="1" applyFill="1" applyBorder="1" applyAlignment="1">
      <alignment horizontal="center" vertical="center"/>
      <protection/>
    </xf>
    <xf numFmtId="0" fontId="0" fillId="0" borderId="0" xfId="80">
      <alignment/>
      <protection/>
    </xf>
    <xf numFmtId="0" fontId="53" fillId="28" borderId="0" xfId="0" applyFont="1" applyFill="1" applyAlignment="1">
      <alignment/>
    </xf>
    <xf numFmtId="0" fontId="0" fillId="28" borderId="0" xfId="0" applyFill="1" applyAlignment="1">
      <alignment/>
    </xf>
    <xf numFmtId="0" fontId="39" fillId="0" borderId="93" xfId="81" applyFont="1" applyFill="1" applyBorder="1" applyAlignment="1">
      <alignment vertical="center"/>
      <protection/>
    </xf>
    <xf numFmtId="0" fontId="78" fillId="0" borderId="0" xfId="0" applyFont="1" applyFill="1" applyAlignment="1">
      <alignment/>
    </xf>
    <xf numFmtId="0" fontId="0" fillId="0" borderId="93" xfId="80" applyBorder="1">
      <alignment/>
      <protection/>
    </xf>
    <xf numFmtId="0" fontId="52" fillId="28" borderId="93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52" fillId="0" borderId="0" xfId="0" applyFont="1" applyAlignment="1">
      <alignment/>
    </xf>
    <xf numFmtId="0" fontId="39" fillId="0" borderId="0" xfId="80" applyFont="1" applyFill="1" applyBorder="1" applyAlignment="1">
      <alignment horizontal="center" vertical="center"/>
      <protection/>
    </xf>
    <xf numFmtId="0" fontId="39" fillId="0" borderId="0" xfId="80" applyFont="1" applyFill="1" applyBorder="1" applyAlignment="1">
      <alignment vertical="center"/>
      <protection/>
    </xf>
    <xf numFmtId="0" fontId="0" fillId="0" borderId="0" xfId="80" applyBorder="1">
      <alignment/>
      <protection/>
    </xf>
    <xf numFmtId="0" fontId="0" fillId="28" borderId="93" xfId="80" applyFill="1" applyBorder="1">
      <alignment/>
      <protection/>
    </xf>
    <xf numFmtId="0" fontId="54" fillId="28" borderId="0" xfId="0" applyFont="1" applyFill="1" applyAlignment="1">
      <alignment/>
    </xf>
    <xf numFmtId="0" fontId="79" fillId="0" borderId="93" xfId="0" applyFont="1" applyBorder="1" applyAlignment="1">
      <alignment horizontal="center" vertical="center"/>
    </xf>
    <xf numFmtId="0" fontId="79" fillId="0" borderId="93" xfId="0" applyFont="1" applyBorder="1" applyAlignment="1">
      <alignment/>
    </xf>
    <xf numFmtId="0" fontId="79" fillId="30" borderId="93" xfId="0" applyFont="1" applyFill="1" applyBorder="1" applyAlignment="1">
      <alignment/>
    </xf>
    <xf numFmtId="0" fontId="0" fillId="0" borderId="0" xfId="0" applyAlignment="1">
      <alignment horizontal="center" vertical="center"/>
    </xf>
    <xf numFmtId="205" fontId="56" fillId="31" borderId="93" xfId="0" applyNumberFormat="1" applyFont="1" applyFill="1" applyBorder="1" applyAlignment="1">
      <alignment vertical="center"/>
    </xf>
    <xf numFmtId="0" fontId="39" fillId="0" borderId="0" xfId="79" applyFont="1" applyAlignment="1">
      <alignment vertical="center"/>
      <protection/>
    </xf>
    <xf numFmtId="204" fontId="48" fillId="27" borderId="93" xfId="79" applyNumberFormat="1" applyFont="1" applyFill="1" applyBorder="1" applyAlignment="1">
      <alignment horizontal="center" vertical="center"/>
      <protection/>
    </xf>
    <xf numFmtId="0" fontId="49" fillId="27" borderId="93" xfId="79" applyFont="1" applyFill="1" applyBorder="1" applyAlignment="1">
      <alignment horizontal="center" vertical="center"/>
      <protection/>
    </xf>
    <xf numFmtId="0" fontId="41" fillId="28" borderId="94" xfId="81" applyFont="1" applyFill="1" applyBorder="1" applyAlignment="1">
      <alignment vertical="center"/>
      <protection/>
    </xf>
    <xf numFmtId="0" fontId="37" fillId="0" borderId="0" xfId="79" applyFont="1" applyFill="1" applyBorder="1" applyAlignment="1">
      <alignment vertical="center"/>
      <protection/>
    </xf>
    <xf numFmtId="3" fontId="37" fillId="0" borderId="0" xfId="62" applyNumberFormat="1" applyFont="1" applyFill="1" applyBorder="1" applyAlignment="1">
      <alignment vertical="center"/>
    </xf>
    <xf numFmtId="0" fontId="39" fillId="0" borderId="93" xfId="81" applyNumberFormat="1" applyFont="1" applyFill="1" applyBorder="1" applyAlignment="1">
      <alignment horizontal="center" vertical="center"/>
      <protection/>
    </xf>
    <xf numFmtId="0" fontId="39" fillId="0" borderId="93" xfId="79" applyFont="1" applyFill="1" applyBorder="1" applyAlignment="1">
      <alignment vertical="center"/>
      <protection/>
    </xf>
    <xf numFmtId="0" fontId="0" fillId="0" borderId="93" xfId="79" applyBorder="1">
      <alignment/>
      <protection/>
    </xf>
    <xf numFmtId="3" fontId="37" fillId="29" borderId="93" xfId="62" applyNumberFormat="1" applyFont="1" applyFill="1" applyBorder="1" applyAlignment="1">
      <alignment vertical="center"/>
    </xf>
    <xf numFmtId="0" fontId="39" fillId="0" borderId="93" xfId="79" applyFont="1" applyFill="1" applyBorder="1" applyAlignment="1">
      <alignment horizontal="center" vertical="center"/>
      <protection/>
    </xf>
    <xf numFmtId="0" fontId="39" fillId="0" borderId="93" xfId="79" applyFont="1" applyBorder="1">
      <alignment/>
      <protection/>
    </xf>
    <xf numFmtId="0" fontId="39" fillId="0" borderId="93" xfId="79" applyFont="1" applyFill="1" applyBorder="1">
      <alignment/>
      <protection/>
    </xf>
    <xf numFmtId="0" fontId="39" fillId="0" borderId="93" xfId="81" applyFont="1" applyBorder="1" applyAlignment="1">
      <alignment vertical="center"/>
      <protection/>
    </xf>
    <xf numFmtId="3" fontId="39" fillId="0" borderId="93" xfId="62" applyNumberFormat="1" applyFont="1" applyFill="1" applyBorder="1" applyAlignment="1">
      <alignment vertical="center"/>
    </xf>
    <xf numFmtId="0" fontId="0" fillId="0" borderId="93" xfId="79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4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0" fontId="0" fillId="0" borderId="93" xfId="0" applyBorder="1" applyAlignment="1">
      <alignment/>
    </xf>
    <xf numFmtId="205" fontId="0" fillId="0" borderId="0" xfId="0" applyNumberFormat="1" applyAlignment="1">
      <alignment/>
    </xf>
    <xf numFmtId="197" fontId="48" fillId="11" borderId="13" xfId="0" applyNumberFormat="1" applyFont="1" applyFill="1" applyBorder="1" applyAlignment="1">
      <alignment/>
    </xf>
    <xf numFmtId="197" fontId="48" fillId="11" borderId="27" xfId="0" applyNumberFormat="1" applyFont="1" applyFill="1" applyBorder="1" applyAlignment="1">
      <alignment/>
    </xf>
    <xf numFmtId="197" fontId="51" fillId="11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8" fillId="32" borderId="98" xfId="0" applyFont="1" applyFill="1" applyBorder="1" applyAlignment="1">
      <alignment horizontal="center" vertical="center"/>
    </xf>
    <xf numFmtId="0" fontId="80" fillId="32" borderId="98" xfId="0" applyFont="1" applyFill="1" applyBorder="1" applyAlignment="1">
      <alignment horizontal="center" wrapText="1"/>
    </xf>
    <xf numFmtId="0" fontId="81" fillId="0" borderId="98" xfId="0" applyFont="1" applyBorder="1" applyAlignment="1">
      <alignment horizontal="left" vertical="top" wrapText="1"/>
    </xf>
    <xf numFmtId="208" fontId="58" fillId="0" borderId="98" xfId="0" applyNumberFormat="1" applyFont="1" applyBorder="1" applyAlignment="1">
      <alignment horizontal="right" vertical="center"/>
    </xf>
    <xf numFmtId="0" fontId="81" fillId="32" borderId="98" xfId="0" applyFont="1" applyFill="1" applyBorder="1" applyAlignment="1">
      <alignment horizontal="left" vertical="top" wrapText="1"/>
    </xf>
    <xf numFmtId="3" fontId="58" fillId="32" borderId="98" xfId="0" applyNumberFormat="1" applyFont="1" applyFill="1" applyBorder="1" applyAlignment="1">
      <alignment horizontal="right" vertical="center"/>
    </xf>
    <xf numFmtId="208" fontId="58" fillId="32" borderId="98" xfId="0" applyNumberFormat="1" applyFont="1" applyFill="1" applyBorder="1" applyAlignment="1">
      <alignment horizontal="right" vertical="center"/>
    </xf>
    <xf numFmtId="3" fontId="58" fillId="0" borderId="98" xfId="0" applyNumberFormat="1" applyFont="1" applyBorder="1" applyAlignment="1">
      <alignment horizontal="right" vertical="center"/>
    </xf>
    <xf numFmtId="208" fontId="48" fillId="0" borderId="0" xfId="0" applyNumberFormat="1" applyFont="1" applyAlignment="1">
      <alignment/>
    </xf>
    <xf numFmtId="0" fontId="82" fillId="33" borderId="99" xfId="0" applyFont="1" applyFill="1" applyBorder="1" applyAlignment="1">
      <alignment horizontal="center" vertical="top"/>
    </xf>
    <xf numFmtId="0" fontId="83" fillId="33" borderId="99" xfId="0" applyFont="1" applyFill="1" applyBorder="1" applyAlignment="1">
      <alignment horizontal="center" vertical="top"/>
    </xf>
    <xf numFmtId="0" fontId="83" fillId="33" borderId="100" xfId="0" applyFont="1" applyFill="1" applyBorder="1" applyAlignment="1">
      <alignment horizontal="center" vertical="top"/>
    </xf>
    <xf numFmtId="0" fontId="82" fillId="0" borderId="0" xfId="0" applyFont="1" applyAlignment="1">
      <alignment vertical="top"/>
    </xf>
    <xf numFmtId="0" fontId="82" fillId="0" borderId="101" xfId="0" applyFont="1" applyBorder="1" applyAlignment="1">
      <alignment vertical="top"/>
    </xf>
    <xf numFmtId="3" fontId="82" fillId="0" borderId="102" xfId="0" applyNumberFormat="1" applyFont="1" applyBorder="1" applyAlignment="1">
      <alignment vertical="top"/>
    </xf>
    <xf numFmtId="0" fontId="82" fillId="0" borderId="103" xfId="0" applyFont="1" applyBorder="1" applyAlignment="1">
      <alignment vertical="top"/>
    </xf>
    <xf numFmtId="0" fontId="82" fillId="0" borderId="104" xfId="0" applyFont="1" applyBorder="1" applyAlignment="1">
      <alignment vertical="top" wrapText="1"/>
    </xf>
    <xf numFmtId="3" fontId="82" fillId="0" borderId="103" xfId="0" applyNumberFormat="1" applyFont="1" applyBorder="1" applyAlignment="1">
      <alignment vertical="top"/>
    </xf>
    <xf numFmtId="0" fontId="82" fillId="0" borderId="103" xfId="0" applyFont="1" applyBorder="1" applyAlignment="1">
      <alignment horizontal="left" vertical="top" wrapText="1"/>
    </xf>
    <xf numFmtId="3" fontId="82" fillId="0" borderId="103" xfId="0" applyNumberFormat="1" applyFont="1" applyBorder="1" applyAlignment="1">
      <alignment horizontal="right" vertical="top" wrapText="1"/>
    </xf>
    <xf numFmtId="0" fontId="82" fillId="0" borderId="103" xfId="0" applyFont="1" applyBorder="1" applyAlignment="1">
      <alignment vertical="top" wrapText="1"/>
    </xf>
    <xf numFmtId="0" fontId="82" fillId="0" borderId="105" xfId="0" applyFont="1" applyBorder="1" applyAlignment="1">
      <alignment vertical="top" wrapText="1"/>
    </xf>
    <xf numFmtId="3" fontId="82" fillId="0" borderId="103" xfId="0" applyNumberFormat="1" applyFont="1" applyBorder="1" applyAlignment="1">
      <alignment vertical="top" wrapText="1"/>
    </xf>
    <xf numFmtId="3" fontId="82" fillId="0" borderId="105" xfId="0" applyNumberFormat="1" applyFont="1" applyBorder="1" applyAlignment="1">
      <alignment vertical="top"/>
    </xf>
    <xf numFmtId="0" fontId="59" fillId="34" borderId="106" xfId="0" applyFont="1" applyFill="1" applyBorder="1" applyAlignment="1">
      <alignment horizontal="center" wrapText="1"/>
    </xf>
    <xf numFmtId="0" fontId="59" fillId="34" borderId="107" xfId="0" applyFont="1" applyFill="1" applyBorder="1" applyAlignment="1">
      <alignment horizontal="center" wrapText="1"/>
    </xf>
    <xf numFmtId="0" fontId="59" fillId="34" borderId="108" xfId="0" applyFont="1" applyFill="1" applyBorder="1" applyAlignment="1">
      <alignment horizontal="center" wrapText="1"/>
    </xf>
    <xf numFmtId="0" fontId="59" fillId="35" borderId="109" xfId="0" applyFont="1" applyFill="1" applyBorder="1" applyAlignment="1">
      <alignment horizontal="center" wrapText="1"/>
    </xf>
    <xf numFmtId="0" fontId="60" fillId="36" borderId="0" xfId="0" applyFont="1" applyFill="1" applyAlignment="1">
      <alignment horizontal="center" wrapText="1"/>
    </xf>
    <xf numFmtId="0" fontId="59" fillId="35" borderId="110" xfId="0" applyFont="1" applyFill="1" applyBorder="1" applyAlignment="1">
      <alignment horizontal="center" wrapText="1"/>
    </xf>
    <xf numFmtId="0" fontId="60" fillId="36" borderId="111" xfId="0" applyFont="1" applyFill="1" applyBorder="1" applyAlignment="1">
      <alignment horizontal="center" wrapText="1"/>
    </xf>
    <xf numFmtId="0" fontId="60" fillId="37" borderId="112" xfId="0" applyFont="1" applyFill="1" applyBorder="1" applyAlignment="1">
      <alignment horizontal="center" wrapText="1"/>
    </xf>
    <xf numFmtId="0" fontId="60" fillId="37" borderId="113" xfId="0" applyFont="1" applyFill="1" applyBorder="1" applyAlignment="1">
      <alignment horizontal="center" wrapText="1"/>
    </xf>
    <xf numFmtId="0" fontId="62" fillId="38" borderId="93" xfId="0" applyFont="1" applyFill="1" applyBorder="1" applyAlignment="1">
      <alignment/>
    </xf>
    <xf numFmtId="0" fontId="61" fillId="39" borderId="93" xfId="0" applyFont="1" applyFill="1" applyBorder="1" applyAlignment="1">
      <alignment horizontal="center"/>
    </xf>
    <xf numFmtId="203" fontId="0" fillId="38" borderId="93" xfId="60" applyNumberFormat="1" applyFill="1" applyBorder="1" applyAlignment="1">
      <alignment horizontal="center" vertical="center"/>
    </xf>
    <xf numFmtId="203" fontId="0" fillId="38" borderId="93" xfId="60" applyNumberFormat="1" applyFill="1" applyBorder="1" applyAlignment="1">
      <alignment horizontal="center" vertical="center" wrapText="1"/>
    </xf>
    <xf numFmtId="0" fontId="63" fillId="40" borderId="96" xfId="0" applyFont="1" applyFill="1" applyBorder="1" applyAlignment="1">
      <alignment horizontal="center" vertical="top"/>
    </xf>
    <xf numFmtId="0" fontId="63" fillId="40" borderId="93" xfId="0" applyFont="1" applyFill="1" applyBorder="1" applyAlignment="1">
      <alignment horizontal="center" vertical="top" wrapText="1"/>
    </xf>
    <xf numFmtId="0" fontId="64" fillId="0" borderId="93" xfId="0" applyFont="1" applyFill="1" applyBorder="1" applyAlignment="1">
      <alignment horizontal="left"/>
    </xf>
    <xf numFmtId="3" fontId="64" fillId="0" borderId="93" xfId="0" applyNumberFormat="1" applyFont="1" applyFill="1" applyBorder="1" applyAlignment="1">
      <alignment horizontal="center"/>
    </xf>
    <xf numFmtId="3" fontId="64" fillId="0" borderId="114" xfId="0" applyNumberFormat="1" applyFont="1" applyFill="1" applyBorder="1" applyAlignment="1">
      <alignment horizontal="center"/>
    </xf>
    <xf numFmtId="0" fontId="63" fillId="40" borderId="93" xfId="0" applyFont="1" applyFill="1" applyBorder="1" applyAlignment="1">
      <alignment horizontal="left"/>
    </xf>
    <xf numFmtId="3" fontId="63" fillId="40" borderId="93" xfId="0" applyNumberFormat="1" applyFont="1" applyFill="1" applyBorder="1" applyAlignment="1">
      <alignment horizontal="center"/>
    </xf>
    <xf numFmtId="0" fontId="82" fillId="0" borderId="102" xfId="0" applyFont="1" applyBorder="1" applyAlignment="1">
      <alignment vertical="top"/>
    </xf>
    <xf numFmtId="0" fontId="82" fillId="0" borderId="115" xfId="0" applyFont="1" applyBorder="1" applyAlignment="1">
      <alignment vertical="top"/>
    </xf>
    <xf numFmtId="0" fontId="82" fillId="0" borderId="105" xfId="0" applyFont="1" applyBorder="1" applyAlignment="1">
      <alignment vertical="top"/>
    </xf>
    <xf numFmtId="0" fontId="82" fillId="0" borderId="116" xfId="0" applyFont="1" applyBorder="1" applyAlignment="1">
      <alignment vertical="top" wrapText="1"/>
    </xf>
    <xf numFmtId="0" fontId="82" fillId="0" borderId="117" xfId="0" applyFont="1" applyBorder="1" applyAlignment="1">
      <alignment vertical="top" wrapText="1"/>
    </xf>
    <xf numFmtId="0" fontId="82" fillId="0" borderId="118" xfId="0" applyFont="1" applyBorder="1" applyAlignment="1">
      <alignment vertical="top" wrapText="1"/>
    </xf>
    <xf numFmtId="3" fontId="37" fillId="33" borderId="93" xfId="62" applyNumberFormat="1" applyFont="1" applyFill="1" applyBorder="1" applyAlignment="1">
      <alignment vertical="center"/>
    </xf>
    <xf numFmtId="0" fontId="84" fillId="0" borderId="119" xfId="0" applyFont="1" applyBorder="1" applyAlignment="1">
      <alignment vertical="center" wrapText="1"/>
    </xf>
    <xf numFmtId="0" fontId="84" fillId="0" borderId="94" xfId="0" applyNumberFormat="1" applyFont="1" applyBorder="1" applyAlignment="1">
      <alignment vertical="top" wrapText="1"/>
    </xf>
    <xf numFmtId="0" fontId="84" fillId="0" borderId="119" xfId="0" applyFont="1" applyBorder="1" applyAlignment="1">
      <alignment vertical="top" wrapText="1"/>
    </xf>
    <xf numFmtId="0" fontId="84" fillId="0" borderId="95" xfId="0" applyFont="1" applyBorder="1" applyAlignment="1">
      <alignment vertical="top" wrapText="1"/>
    </xf>
    <xf numFmtId="0" fontId="84" fillId="0" borderId="95" xfId="0" applyFont="1" applyBorder="1" applyAlignment="1">
      <alignment horizontal="left" vertical="top" wrapText="1"/>
    </xf>
    <xf numFmtId="0" fontId="84" fillId="0" borderId="94" xfId="0" applyFont="1" applyBorder="1" applyAlignment="1">
      <alignment vertical="center" wrapText="1"/>
    </xf>
    <xf numFmtId="0" fontId="84" fillId="0" borderId="94" xfId="0" applyFont="1" applyBorder="1" applyAlignment="1">
      <alignment horizontal="left" vertical="center" wrapText="1"/>
    </xf>
    <xf numFmtId="0" fontId="82" fillId="0" borderId="93" xfId="0" applyFont="1" applyBorder="1" applyAlignment="1">
      <alignment vertical="top"/>
    </xf>
    <xf numFmtId="3" fontId="82" fillId="0" borderId="93" xfId="0" applyNumberFormat="1" applyFont="1" applyBorder="1" applyAlignment="1">
      <alignment vertical="top"/>
    </xf>
    <xf numFmtId="3" fontId="0" fillId="0" borderId="120" xfId="0" applyNumberFormat="1" applyBorder="1" applyAlignment="1">
      <alignment/>
    </xf>
    <xf numFmtId="197" fontId="0" fillId="0" borderId="121" xfId="0" applyNumberFormat="1" applyBorder="1" applyAlignment="1">
      <alignment/>
    </xf>
    <xf numFmtId="3" fontId="0" fillId="0" borderId="70" xfId="0" applyNumberFormat="1" applyBorder="1" applyAlignment="1">
      <alignment/>
    </xf>
    <xf numFmtId="0" fontId="0" fillId="0" borderId="70" xfId="0" applyBorder="1" applyAlignment="1">
      <alignment/>
    </xf>
    <xf numFmtId="197" fontId="0" fillId="0" borderId="122" xfId="0" applyNumberFormat="1" applyFill="1" applyBorder="1" applyAlignment="1">
      <alignment/>
    </xf>
    <xf numFmtId="0" fontId="82" fillId="0" borderId="102" xfId="0" applyFont="1" applyBorder="1" applyAlignment="1">
      <alignment vertical="top"/>
    </xf>
    <xf numFmtId="0" fontId="82" fillId="0" borderId="115" xfId="0" applyFont="1" applyBorder="1" applyAlignment="1">
      <alignment vertical="top"/>
    </xf>
    <xf numFmtId="0" fontId="82" fillId="0" borderId="105" xfId="0" applyFont="1" applyBorder="1" applyAlignment="1">
      <alignment vertical="top"/>
    </xf>
    <xf numFmtId="0" fontId="82" fillId="0" borderId="101" xfId="0" applyFont="1" applyBorder="1" applyAlignment="1">
      <alignment vertical="top" wrapText="1"/>
    </xf>
    <xf numFmtId="0" fontId="82" fillId="0" borderId="116" xfId="0" applyFont="1" applyBorder="1" applyAlignment="1">
      <alignment vertical="top" wrapText="1"/>
    </xf>
    <xf numFmtId="0" fontId="82" fillId="0" borderId="117" xfId="0" applyFont="1" applyBorder="1" applyAlignment="1">
      <alignment vertical="top" wrapText="1"/>
    </xf>
    <xf numFmtId="0" fontId="82" fillId="0" borderId="102" xfId="0" applyFont="1" applyBorder="1" applyAlignment="1">
      <alignment horizontal="right" vertical="top"/>
    </xf>
    <xf numFmtId="0" fontId="82" fillId="0" borderId="115" xfId="0" applyFont="1" applyBorder="1" applyAlignment="1">
      <alignment horizontal="right" vertical="top"/>
    </xf>
    <xf numFmtId="0" fontId="82" fillId="0" borderId="118" xfId="0" applyFont="1" applyBorder="1" applyAlignment="1">
      <alignment horizontal="right" vertical="top"/>
    </xf>
    <xf numFmtId="0" fontId="82" fillId="0" borderId="102" xfId="0" applyFont="1" applyBorder="1" applyAlignment="1">
      <alignment vertical="top" wrapText="1"/>
    </xf>
    <xf numFmtId="0" fontId="82" fillId="0" borderId="115" xfId="0" applyFont="1" applyBorder="1" applyAlignment="1">
      <alignment vertical="top" wrapText="1"/>
    </xf>
    <xf numFmtId="0" fontId="82" fillId="0" borderId="118" xfId="0" applyFont="1" applyBorder="1" applyAlignment="1">
      <alignment vertical="top" wrapText="1"/>
    </xf>
    <xf numFmtId="0" fontId="82" fillId="0" borderId="123" xfId="0" applyFont="1" applyBorder="1" applyAlignment="1">
      <alignment vertical="top" wrapText="1"/>
    </xf>
    <xf numFmtId="196" fontId="37" fillId="41" borderId="124" xfId="0" applyNumberFormat="1" applyFont="1" applyFill="1" applyBorder="1" applyAlignment="1">
      <alignment horizontal="center" vertical="center"/>
    </xf>
    <xf numFmtId="0" fontId="37" fillId="26" borderId="125" xfId="0" applyFont="1" applyFill="1" applyBorder="1" applyAlignment="1">
      <alignment horizontal="right"/>
    </xf>
    <xf numFmtId="0" fontId="37" fillId="42" borderId="13" xfId="82" applyFont="1" applyFill="1" applyBorder="1" applyAlignment="1">
      <alignment horizontal="center" vertical="center"/>
      <protection/>
    </xf>
    <xf numFmtId="0" fontId="38" fillId="42" borderId="13" xfId="83" applyFont="1" applyFill="1" applyBorder="1" applyAlignment="1">
      <alignment horizontal="center" vertical="center" wrapText="1"/>
      <protection/>
    </xf>
    <xf numFmtId="0" fontId="37" fillId="42" borderId="126" xfId="0" applyFont="1" applyFill="1" applyBorder="1" applyAlignment="1">
      <alignment horizontal="center" vertical="center"/>
    </xf>
    <xf numFmtId="0" fontId="39" fillId="41" borderId="13" xfId="0" applyFont="1" applyFill="1" applyBorder="1" applyAlignment="1">
      <alignment horizontal="center" vertical="center"/>
    </xf>
    <xf numFmtId="0" fontId="37" fillId="26" borderId="29" xfId="0" applyFont="1" applyFill="1" applyBorder="1" applyAlignment="1">
      <alignment horizontal="right"/>
    </xf>
    <xf numFmtId="3" fontId="37" fillId="41" borderId="13" xfId="60" applyNumberFormat="1" applyFont="1" applyFill="1" applyBorder="1" applyAlignment="1" applyProtection="1">
      <alignment horizontal="center" vertical="center"/>
      <protection/>
    </xf>
    <xf numFmtId="0" fontId="41" fillId="0" borderId="87" xfId="81" applyFont="1" applyFill="1" applyBorder="1" applyAlignment="1">
      <alignment vertical="center"/>
      <protection/>
    </xf>
    <xf numFmtId="0" fontId="37" fillId="26" borderId="13" xfId="0" applyFont="1" applyFill="1" applyBorder="1" applyAlignment="1">
      <alignment horizontal="center" vertical="center"/>
    </xf>
    <xf numFmtId="0" fontId="37" fillId="0" borderId="24" xfId="0" applyFont="1" applyBorder="1" applyAlignment="1">
      <alignment horizontal="left" vertical="center"/>
    </xf>
    <xf numFmtId="0" fontId="37" fillId="42" borderId="14" xfId="0" applyFont="1" applyFill="1" applyBorder="1" applyAlignment="1">
      <alignment vertical="center"/>
    </xf>
    <xf numFmtId="0" fontId="37" fillId="42" borderId="13" xfId="0" applyFont="1" applyFill="1" applyBorder="1" applyAlignment="1">
      <alignment vertical="center"/>
    </xf>
    <xf numFmtId="0" fontId="37" fillId="42" borderId="13" xfId="0" applyFont="1" applyFill="1" applyBorder="1" applyAlignment="1">
      <alignment horizontal="center" vertical="center"/>
    </xf>
    <xf numFmtId="0" fontId="37" fillId="41" borderId="13" xfId="0" applyFont="1" applyFill="1" applyBorder="1" applyAlignment="1">
      <alignment horizontal="center" vertical="center"/>
    </xf>
    <xf numFmtId="0" fontId="37" fillId="0" borderId="0" xfId="82" applyFont="1" applyBorder="1" applyAlignment="1">
      <alignment vertical="center"/>
      <protection/>
    </xf>
    <xf numFmtId="0" fontId="37" fillId="42" borderId="13" xfId="0" applyFont="1" applyFill="1" applyBorder="1" applyAlignment="1">
      <alignment horizontal="center" wrapText="1"/>
    </xf>
    <xf numFmtId="0" fontId="37" fillId="41" borderId="13" xfId="0" applyFont="1" applyFill="1" applyBorder="1" applyAlignment="1">
      <alignment horizontal="center"/>
    </xf>
    <xf numFmtId="196" fontId="44" fillId="12" borderId="13" xfId="0" applyNumberFormat="1" applyFont="1" applyFill="1" applyBorder="1" applyAlignment="1">
      <alignment horizontal="center" vertical="center" wrapText="1"/>
    </xf>
    <xf numFmtId="196" fontId="44" fillId="12" borderId="13" xfId="0" applyNumberFormat="1" applyFont="1" applyFill="1" applyBorder="1" applyAlignment="1">
      <alignment horizontal="center" wrapText="1"/>
    </xf>
    <xf numFmtId="0" fontId="44" fillId="41" borderId="13" xfId="0" applyFont="1" applyFill="1" applyBorder="1" applyAlignment="1">
      <alignment horizontal="center" vertical="center"/>
    </xf>
    <xf numFmtId="0" fontId="44" fillId="42" borderId="13" xfId="0" applyFont="1" applyFill="1" applyBorder="1" applyAlignment="1">
      <alignment horizontal="center" vertical="center" wrapText="1"/>
    </xf>
    <xf numFmtId="3" fontId="37" fillId="43" borderId="127" xfId="62" applyNumberFormat="1" applyFont="1" applyFill="1" applyBorder="1" applyAlignment="1">
      <alignment horizontal="center" vertical="center"/>
    </xf>
    <xf numFmtId="0" fontId="39" fillId="43" borderId="128" xfId="79" applyFont="1" applyFill="1" applyBorder="1" applyAlignment="1">
      <alignment horizontal="center" vertical="center"/>
      <protection/>
    </xf>
    <xf numFmtId="0" fontId="52" fillId="28" borderId="93" xfId="0" applyFont="1" applyFill="1" applyBorder="1" applyAlignment="1">
      <alignment horizontal="center" vertical="center"/>
    </xf>
    <xf numFmtId="0" fontId="55" fillId="31" borderId="93" xfId="0" applyFont="1" applyFill="1" applyBorder="1" applyAlignment="1">
      <alignment horizontal="center" vertical="center"/>
    </xf>
    <xf numFmtId="0" fontId="37" fillId="0" borderId="129" xfId="79" applyFont="1" applyBorder="1" applyAlignment="1">
      <alignment horizontal="left" vertical="center"/>
      <protection/>
    </xf>
    <xf numFmtId="0" fontId="37" fillId="27" borderId="130" xfId="79" applyFont="1" applyFill="1" applyBorder="1" applyAlignment="1">
      <alignment horizontal="center" vertical="center"/>
      <protection/>
    </xf>
    <xf numFmtId="0" fontId="39" fillId="0" borderId="131" xfId="79" applyFont="1" applyBorder="1" applyAlignment="1">
      <alignment horizontal="center" vertical="center"/>
      <protection/>
    </xf>
    <xf numFmtId="0" fontId="37" fillId="27" borderId="96" xfId="79" applyFont="1" applyFill="1" applyBorder="1" applyAlignment="1">
      <alignment horizontal="center" vertical="center" wrapText="1"/>
      <protection/>
    </xf>
    <xf numFmtId="0" fontId="39" fillId="0" borderId="114" xfId="79" applyFont="1" applyBorder="1" applyAlignment="1">
      <alignment horizontal="center" vertical="center" wrapText="1"/>
      <protection/>
    </xf>
    <xf numFmtId="3" fontId="37" fillId="43" borderId="127" xfId="63" applyNumberFormat="1" applyFont="1" applyFill="1" applyBorder="1" applyAlignment="1">
      <alignment horizontal="center" vertical="center"/>
    </xf>
    <xf numFmtId="0" fontId="39" fillId="43" borderId="128" xfId="80" applyFont="1" applyFill="1" applyBorder="1" applyAlignment="1">
      <alignment horizontal="center" vertical="center"/>
      <protection/>
    </xf>
    <xf numFmtId="0" fontId="37" fillId="0" borderId="129" xfId="80" applyFont="1" applyBorder="1" applyAlignment="1">
      <alignment horizontal="left" vertical="center"/>
      <protection/>
    </xf>
    <xf numFmtId="0" fontId="37" fillId="27" borderId="96" xfId="80" applyFont="1" applyFill="1" applyBorder="1" applyAlignment="1">
      <alignment horizontal="center" vertical="center"/>
      <protection/>
    </xf>
    <xf numFmtId="0" fontId="39" fillId="0" borderId="114" xfId="80" applyFont="1" applyBorder="1" applyAlignment="1">
      <alignment horizontal="center" vertical="center"/>
      <protection/>
    </xf>
    <xf numFmtId="0" fontId="37" fillId="27" borderId="96" xfId="80" applyFont="1" applyFill="1" applyBorder="1" applyAlignment="1">
      <alignment vertical="center" wrapText="1"/>
      <protection/>
    </xf>
    <xf numFmtId="0" fontId="39" fillId="0" borderId="114" xfId="80" applyFont="1" applyBorder="1" applyAlignment="1">
      <alignment vertical="center" wrapText="1"/>
      <protection/>
    </xf>
    <xf numFmtId="0" fontId="57" fillId="32" borderId="0" xfId="0" applyFont="1" applyFill="1" applyAlignment="1">
      <alignment horizontal="left" vertical="top" wrapText="1"/>
    </xf>
    <xf numFmtId="0" fontId="57" fillId="32" borderId="98" xfId="0" applyFont="1" applyFill="1" applyBorder="1" applyAlignment="1">
      <alignment horizontal="left" vertical="top" wrapText="1"/>
    </xf>
    <xf numFmtId="0" fontId="66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63" fillId="40" borderId="130" xfId="0" applyFont="1" applyFill="1" applyBorder="1" applyAlignment="1">
      <alignment horizontal="center" vertical="center" wrapText="1"/>
    </xf>
    <xf numFmtId="0" fontId="63" fillId="40" borderId="132" xfId="0" applyFont="1" applyFill="1" applyBorder="1" applyAlignment="1">
      <alignment horizontal="center" vertical="center" wrapText="1"/>
    </xf>
    <xf numFmtId="0" fontId="63" fillId="40" borderId="132" xfId="0" applyFont="1" applyFill="1" applyBorder="1" applyAlignment="1">
      <alignment horizontal="center" vertical="center"/>
    </xf>
    <xf numFmtId="0" fontId="63" fillId="40" borderId="131" xfId="0" applyFont="1" applyFill="1" applyBorder="1" applyAlignment="1">
      <alignment horizontal="center" vertical="center"/>
    </xf>
    <xf numFmtId="0" fontId="63" fillId="40" borderId="129" xfId="0" applyFont="1" applyFill="1" applyBorder="1" applyAlignment="1">
      <alignment horizontal="center" vertic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_ACM Usage Report Jan - Apr 06 (75 sites)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3" xfId="80"/>
    <cellStyle name="Normal_ACM Usage Report Jan - Apr 06 (75 sites)" xfId="81"/>
    <cellStyle name="Normal_PQDT Usage Stat Feb - Apr 06" xfId="82"/>
    <cellStyle name="Normal_searches 01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การคำนวณ" xfId="90"/>
    <cellStyle name="ข้อความเตือน" xfId="91"/>
    <cellStyle name="ข้อความอธิบาย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ผลรวม" xfId="99"/>
    <cellStyle name="แย่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64">
      <pane xSplit="3" topLeftCell="D1" activePane="topRight" state="frozen"/>
      <selection pane="topLeft" activeCell="A1" sqref="A1"/>
      <selection pane="topRight" activeCell="B75" sqref="B75"/>
    </sheetView>
  </sheetViews>
  <sheetFormatPr defaultColWidth="9.140625" defaultRowHeight="12.75"/>
  <cols>
    <col min="1" max="1" width="6.00390625" style="0" customWidth="1"/>
    <col min="2" max="2" width="43.57421875" style="0" customWidth="1"/>
    <col min="17" max="17" width="11.140625" style="0" bestFit="1" customWidth="1"/>
  </cols>
  <sheetData>
    <row r="1" spans="1:17" ht="12.75" customHeight="1">
      <c r="A1" s="407" t="s">
        <v>0</v>
      </c>
      <c r="B1" s="408" t="s">
        <v>1</v>
      </c>
      <c r="C1" s="408"/>
      <c r="D1" s="1">
        <v>40452</v>
      </c>
      <c r="E1" s="1">
        <v>40483</v>
      </c>
      <c r="F1" s="1">
        <v>40513</v>
      </c>
      <c r="G1" s="1">
        <v>40544</v>
      </c>
      <c r="H1" s="1">
        <v>40575</v>
      </c>
      <c r="I1" s="1">
        <v>40603</v>
      </c>
      <c r="J1" s="1">
        <v>40634</v>
      </c>
      <c r="K1" s="1">
        <v>40664</v>
      </c>
      <c r="L1" s="1">
        <v>40695</v>
      </c>
      <c r="M1" s="1">
        <v>40725</v>
      </c>
      <c r="N1" s="1">
        <v>40756</v>
      </c>
      <c r="O1" s="1">
        <v>40787</v>
      </c>
      <c r="P1" s="1">
        <v>40817</v>
      </c>
      <c r="Q1" s="405" t="s">
        <v>2</v>
      </c>
    </row>
    <row r="2" spans="1:17" ht="12.75">
      <c r="A2" s="407"/>
      <c r="B2" s="408"/>
      <c r="C2" s="408"/>
      <c r="D2" s="3" t="s">
        <v>3</v>
      </c>
      <c r="E2" s="2" t="s">
        <v>3</v>
      </c>
      <c r="F2" s="2" t="s">
        <v>3</v>
      </c>
      <c r="G2" s="2" t="s">
        <v>3</v>
      </c>
      <c r="H2" s="2" t="s">
        <v>3</v>
      </c>
      <c r="I2" s="2" t="s">
        <v>3</v>
      </c>
      <c r="J2" s="2" t="s">
        <v>3</v>
      </c>
      <c r="K2" s="2" t="s">
        <v>3</v>
      </c>
      <c r="L2" s="2" t="s">
        <v>3</v>
      </c>
      <c r="M2" s="2" t="s">
        <v>3</v>
      </c>
      <c r="N2" s="2" t="s">
        <v>3</v>
      </c>
      <c r="O2" s="2" t="s">
        <v>3</v>
      </c>
      <c r="P2" s="3" t="s">
        <v>3</v>
      </c>
      <c r="Q2" s="405"/>
    </row>
    <row r="3" spans="1:3" ht="12.75">
      <c r="A3" s="4" t="s">
        <v>4</v>
      </c>
      <c r="B3" s="5"/>
      <c r="C3" s="5"/>
    </row>
    <row r="4" spans="1:17" ht="12.75" customHeight="1">
      <c r="A4" s="6">
        <v>1</v>
      </c>
      <c r="B4" s="7" t="s">
        <v>5</v>
      </c>
      <c r="C4" s="7" t="s">
        <v>6</v>
      </c>
      <c r="D4" s="9">
        <v>1623</v>
      </c>
      <c r="E4" s="9">
        <v>2054</v>
      </c>
      <c r="F4" s="9">
        <v>2893</v>
      </c>
      <c r="G4" s="9">
        <v>4822</v>
      </c>
      <c r="H4" s="9">
        <v>2153</v>
      </c>
      <c r="I4" s="9"/>
      <c r="J4" s="9"/>
      <c r="K4" s="9"/>
      <c r="L4" s="9"/>
      <c r="M4" s="9"/>
      <c r="N4" s="9"/>
      <c r="O4" s="9"/>
      <c r="P4" s="9"/>
      <c r="Q4" s="9">
        <f>SUM(D4:P4)</f>
        <v>13545</v>
      </c>
    </row>
    <row r="5" spans="1:17" ht="12.75" customHeight="1">
      <c r="A5" s="10">
        <v>2</v>
      </c>
      <c r="B5" s="11" t="s">
        <v>7</v>
      </c>
      <c r="C5" s="11" t="s">
        <v>8</v>
      </c>
      <c r="D5" s="13">
        <v>4618</v>
      </c>
      <c r="E5" s="13">
        <v>5568</v>
      </c>
      <c r="F5" s="13">
        <v>4247</v>
      </c>
      <c r="G5" s="13">
        <v>5573</v>
      </c>
      <c r="H5" s="13">
        <v>2688</v>
      </c>
      <c r="I5" s="13"/>
      <c r="J5" s="13"/>
      <c r="K5" s="13"/>
      <c r="L5" s="13"/>
      <c r="M5" s="13"/>
      <c r="N5" s="13"/>
      <c r="O5" s="13"/>
      <c r="P5" s="13"/>
      <c r="Q5" s="9">
        <f aca="true" t="shared" si="0" ref="Q5:Q29">SUM(D5:P5)</f>
        <v>22694</v>
      </c>
    </row>
    <row r="6" spans="1:17" ht="12.75" customHeight="1">
      <c r="A6" s="10">
        <v>3</v>
      </c>
      <c r="B6" s="11" t="s">
        <v>9</v>
      </c>
      <c r="C6" s="11" t="s">
        <v>10</v>
      </c>
      <c r="D6" s="13">
        <v>10012</v>
      </c>
      <c r="E6" s="13">
        <v>14479</v>
      </c>
      <c r="F6" s="13">
        <v>10479</v>
      </c>
      <c r="G6" s="13">
        <v>20525</v>
      </c>
      <c r="H6" s="13">
        <v>11731</v>
      </c>
      <c r="I6" s="13"/>
      <c r="J6" s="13"/>
      <c r="K6" s="13"/>
      <c r="L6" s="13"/>
      <c r="M6" s="13"/>
      <c r="N6" s="13"/>
      <c r="O6" s="13"/>
      <c r="P6" s="13"/>
      <c r="Q6" s="9">
        <f t="shared" si="0"/>
        <v>67226</v>
      </c>
    </row>
    <row r="7" spans="1:17" ht="12.75" customHeight="1">
      <c r="A7" s="10">
        <v>4</v>
      </c>
      <c r="B7" s="11" t="s">
        <v>11</v>
      </c>
      <c r="C7" s="11" t="s">
        <v>12</v>
      </c>
      <c r="D7" s="13">
        <v>5608</v>
      </c>
      <c r="E7" s="13">
        <v>9700</v>
      </c>
      <c r="F7" s="13">
        <v>6918</v>
      </c>
      <c r="G7" s="13">
        <v>13040</v>
      </c>
      <c r="H7" s="13">
        <v>7632</v>
      </c>
      <c r="I7" s="13"/>
      <c r="J7" s="13"/>
      <c r="K7" s="13"/>
      <c r="L7" s="13"/>
      <c r="M7" s="13"/>
      <c r="N7" s="13"/>
      <c r="O7" s="13"/>
      <c r="P7" s="13"/>
      <c r="Q7" s="9">
        <f t="shared" si="0"/>
        <v>42898</v>
      </c>
    </row>
    <row r="8" spans="1:17" ht="12.75" customHeight="1">
      <c r="A8" s="10">
        <v>5</v>
      </c>
      <c r="B8" s="11" t="s">
        <v>13</v>
      </c>
      <c r="C8" s="11" t="s">
        <v>14</v>
      </c>
      <c r="D8" s="13">
        <v>9199</v>
      </c>
      <c r="E8" s="13">
        <v>14341</v>
      </c>
      <c r="F8" s="13">
        <v>11285</v>
      </c>
      <c r="G8" s="13">
        <v>13040</v>
      </c>
      <c r="H8" s="13">
        <v>5441</v>
      </c>
      <c r="I8" s="13"/>
      <c r="J8" s="13"/>
      <c r="K8" s="13"/>
      <c r="L8" s="13"/>
      <c r="M8" s="13"/>
      <c r="N8" s="13"/>
      <c r="O8" s="13"/>
      <c r="P8" s="13"/>
      <c r="Q8" s="9">
        <f t="shared" si="0"/>
        <v>53306</v>
      </c>
    </row>
    <row r="9" spans="1:17" ht="12.75" customHeight="1">
      <c r="A9" s="10">
        <v>6</v>
      </c>
      <c r="B9" s="11" t="s">
        <v>15</v>
      </c>
      <c r="C9" s="11" t="s">
        <v>16</v>
      </c>
      <c r="D9" s="13">
        <v>203</v>
      </c>
      <c r="E9" s="13">
        <v>649</v>
      </c>
      <c r="F9" s="13">
        <v>176</v>
      </c>
      <c r="G9" s="13">
        <v>1088</v>
      </c>
      <c r="H9" s="13">
        <v>929</v>
      </c>
      <c r="I9" s="13"/>
      <c r="J9" s="13"/>
      <c r="K9" s="13"/>
      <c r="L9" s="13"/>
      <c r="M9" s="13"/>
      <c r="N9" s="13"/>
      <c r="O9" s="13"/>
      <c r="P9" s="13"/>
      <c r="Q9" s="9">
        <f t="shared" si="0"/>
        <v>3045</v>
      </c>
    </row>
    <row r="10" spans="1:17" ht="12.75" customHeight="1">
      <c r="A10" s="10">
        <v>7</v>
      </c>
      <c r="B10" s="11" t="s">
        <v>17</v>
      </c>
      <c r="C10" s="11" t="s">
        <v>18</v>
      </c>
      <c r="D10" s="13">
        <v>168</v>
      </c>
      <c r="E10" s="13">
        <v>446</v>
      </c>
      <c r="F10" s="13">
        <v>1017</v>
      </c>
      <c r="G10" s="13">
        <v>1640</v>
      </c>
      <c r="H10" s="13">
        <v>1398</v>
      </c>
      <c r="I10" s="13"/>
      <c r="J10" s="13"/>
      <c r="K10" s="13"/>
      <c r="L10" s="13"/>
      <c r="M10" s="13"/>
      <c r="N10" s="13"/>
      <c r="O10" s="13"/>
      <c r="P10" s="13"/>
      <c r="Q10" s="9">
        <f t="shared" si="0"/>
        <v>4669</v>
      </c>
    </row>
    <row r="11" spans="1:17" ht="12.75" customHeight="1">
      <c r="A11" s="10">
        <v>8</v>
      </c>
      <c r="B11" s="11" t="s">
        <v>19</v>
      </c>
      <c r="C11" s="11" t="s">
        <v>20</v>
      </c>
      <c r="D11" s="13">
        <v>636</v>
      </c>
      <c r="E11" s="13">
        <v>319</v>
      </c>
      <c r="F11" s="13">
        <v>420</v>
      </c>
      <c r="G11" s="13">
        <v>766</v>
      </c>
      <c r="H11" s="13">
        <v>533</v>
      </c>
      <c r="I11" s="13"/>
      <c r="J11" s="13"/>
      <c r="K11" s="13"/>
      <c r="L11" s="13"/>
      <c r="M11" s="13"/>
      <c r="N11" s="13"/>
      <c r="O11" s="13"/>
      <c r="P11" s="13"/>
      <c r="Q11" s="9">
        <f t="shared" si="0"/>
        <v>2674</v>
      </c>
    </row>
    <row r="12" spans="1:17" ht="12.75" customHeight="1">
      <c r="A12" s="10">
        <v>9</v>
      </c>
      <c r="B12" s="11" t="s">
        <v>21</v>
      </c>
      <c r="C12" s="11" t="s">
        <v>22</v>
      </c>
      <c r="D12" s="13">
        <v>165</v>
      </c>
      <c r="E12" s="13">
        <v>444</v>
      </c>
      <c r="F12" s="13">
        <v>1609</v>
      </c>
      <c r="G12" s="13">
        <v>309</v>
      </c>
      <c r="H12" s="13">
        <v>384</v>
      </c>
      <c r="I12" s="13"/>
      <c r="J12" s="13"/>
      <c r="K12" s="13"/>
      <c r="L12" s="13"/>
      <c r="M12" s="13"/>
      <c r="N12" s="13"/>
      <c r="O12" s="13"/>
      <c r="P12" s="13"/>
      <c r="Q12" s="9">
        <f t="shared" si="0"/>
        <v>2911</v>
      </c>
    </row>
    <row r="13" spans="1:17" ht="12.75" customHeight="1">
      <c r="A13" s="10">
        <v>10</v>
      </c>
      <c r="B13" s="11" t="s">
        <v>23</v>
      </c>
      <c r="C13" s="11" t="s">
        <v>24</v>
      </c>
      <c r="D13" s="13">
        <v>353</v>
      </c>
      <c r="E13" s="13">
        <v>2798</v>
      </c>
      <c r="F13" s="13">
        <v>1019</v>
      </c>
      <c r="G13" s="13">
        <v>1609</v>
      </c>
      <c r="H13" s="13">
        <v>859</v>
      </c>
      <c r="I13" s="13"/>
      <c r="J13" s="13"/>
      <c r="K13" s="13"/>
      <c r="L13" s="13"/>
      <c r="M13" s="13"/>
      <c r="N13" s="13"/>
      <c r="O13" s="13"/>
      <c r="P13" s="13"/>
      <c r="Q13" s="9">
        <f t="shared" si="0"/>
        <v>6638</v>
      </c>
    </row>
    <row r="14" spans="1:17" ht="12.75" customHeight="1">
      <c r="A14" s="10">
        <v>11</v>
      </c>
      <c r="B14" s="11" t="s">
        <v>25</v>
      </c>
      <c r="C14" s="11" t="s">
        <v>26</v>
      </c>
      <c r="D14" s="13">
        <v>3397</v>
      </c>
      <c r="E14" s="13">
        <v>2498</v>
      </c>
      <c r="F14" s="13">
        <v>2768</v>
      </c>
      <c r="G14" s="13">
        <v>2137</v>
      </c>
      <c r="H14" s="13">
        <v>2943</v>
      </c>
      <c r="I14" s="13"/>
      <c r="J14" s="13"/>
      <c r="K14" s="13"/>
      <c r="L14" s="13"/>
      <c r="M14" s="13"/>
      <c r="N14" s="13"/>
      <c r="O14" s="13"/>
      <c r="P14" s="13"/>
      <c r="Q14" s="9">
        <f t="shared" si="0"/>
        <v>13743</v>
      </c>
    </row>
    <row r="15" spans="1:17" ht="12.75" customHeight="1">
      <c r="A15" s="10">
        <v>12</v>
      </c>
      <c r="B15" s="11" t="s">
        <v>27</v>
      </c>
      <c r="C15" s="11" t="s">
        <v>28</v>
      </c>
      <c r="D15" s="13">
        <v>9715</v>
      </c>
      <c r="E15" s="13">
        <v>12931</v>
      </c>
      <c r="F15" s="13">
        <v>14261</v>
      </c>
      <c r="G15" s="13">
        <v>12662</v>
      </c>
      <c r="H15" s="13">
        <v>13167</v>
      </c>
      <c r="I15" s="13"/>
      <c r="J15" s="13"/>
      <c r="K15" s="13"/>
      <c r="L15" s="13"/>
      <c r="M15" s="13"/>
      <c r="N15" s="13"/>
      <c r="O15" s="13"/>
      <c r="P15" s="13"/>
      <c r="Q15" s="9">
        <f t="shared" si="0"/>
        <v>62736</v>
      </c>
    </row>
    <row r="16" spans="1:17" ht="12.75" customHeight="1">
      <c r="A16" s="10">
        <v>13</v>
      </c>
      <c r="B16" s="11" t="s">
        <v>29</v>
      </c>
      <c r="C16" s="11" t="s">
        <v>30</v>
      </c>
      <c r="D16" s="13">
        <v>106</v>
      </c>
      <c r="E16" s="13">
        <v>492</v>
      </c>
      <c r="F16" s="13">
        <v>199</v>
      </c>
      <c r="G16" s="13">
        <v>176</v>
      </c>
      <c r="H16" s="13">
        <v>181</v>
      </c>
      <c r="I16" s="13"/>
      <c r="J16" s="13"/>
      <c r="K16" s="13"/>
      <c r="L16" s="13"/>
      <c r="M16" s="13"/>
      <c r="N16" s="13"/>
      <c r="O16" s="13"/>
      <c r="P16" s="13"/>
      <c r="Q16" s="9">
        <f t="shared" si="0"/>
        <v>1154</v>
      </c>
    </row>
    <row r="17" spans="1:17" ht="12.75" customHeight="1">
      <c r="A17" s="10">
        <v>14</v>
      </c>
      <c r="B17" s="11" t="s">
        <v>31</v>
      </c>
      <c r="C17" s="11" t="s">
        <v>32</v>
      </c>
      <c r="D17" s="13">
        <v>3599</v>
      </c>
      <c r="E17" s="13">
        <v>8365</v>
      </c>
      <c r="F17" s="13">
        <v>4136</v>
      </c>
      <c r="G17" s="13">
        <v>5970</v>
      </c>
      <c r="H17" s="13">
        <v>6588</v>
      </c>
      <c r="I17" s="13"/>
      <c r="J17" s="13"/>
      <c r="K17" s="13"/>
      <c r="L17" s="13"/>
      <c r="M17" s="13"/>
      <c r="N17" s="13"/>
      <c r="O17" s="13"/>
      <c r="P17" s="13"/>
      <c r="Q17" s="9">
        <f t="shared" si="0"/>
        <v>28658</v>
      </c>
    </row>
    <row r="18" spans="1:17" ht="12.75" customHeight="1">
      <c r="A18" s="10">
        <v>15</v>
      </c>
      <c r="B18" s="11" t="s">
        <v>33</v>
      </c>
      <c r="C18" s="11" t="s">
        <v>34</v>
      </c>
      <c r="D18" s="13">
        <v>2537</v>
      </c>
      <c r="E18" s="13">
        <v>7959</v>
      </c>
      <c r="F18" s="13">
        <v>4413</v>
      </c>
      <c r="G18" s="13">
        <v>2654</v>
      </c>
      <c r="H18" s="13">
        <v>3528</v>
      </c>
      <c r="I18" s="13"/>
      <c r="J18" s="13"/>
      <c r="K18" s="13"/>
      <c r="L18" s="13"/>
      <c r="M18" s="13"/>
      <c r="N18" s="13"/>
      <c r="O18" s="13"/>
      <c r="P18" s="13"/>
      <c r="Q18" s="9">
        <f t="shared" si="0"/>
        <v>21091</v>
      </c>
    </row>
    <row r="19" spans="1:17" ht="12.75" customHeight="1">
      <c r="A19" s="10">
        <v>16</v>
      </c>
      <c r="B19" s="11" t="s">
        <v>35</v>
      </c>
      <c r="C19" s="11" t="s">
        <v>36</v>
      </c>
      <c r="D19" s="13">
        <v>1746</v>
      </c>
      <c r="E19" s="13">
        <v>2022</v>
      </c>
      <c r="F19" s="13">
        <v>2295</v>
      </c>
      <c r="G19" s="13">
        <v>1950</v>
      </c>
      <c r="H19" s="13">
        <v>2889</v>
      </c>
      <c r="I19" s="13"/>
      <c r="J19" s="13"/>
      <c r="K19" s="13"/>
      <c r="L19" s="13"/>
      <c r="M19" s="13"/>
      <c r="N19" s="13"/>
      <c r="O19" s="13"/>
      <c r="P19" s="13"/>
      <c r="Q19" s="9">
        <f t="shared" si="0"/>
        <v>10902</v>
      </c>
    </row>
    <row r="20" spans="1:17" ht="12.75" customHeight="1">
      <c r="A20" s="10">
        <v>17</v>
      </c>
      <c r="B20" s="11" t="s">
        <v>37</v>
      </c>
      <c r="C20" s="11" t="s">
        <v>38</v>
      </c>
      <c r="D20" s="13">
        <v>171</v>
      </c>
      <c r="E20" s="13">
        <v>548</v>
      </c>
      <c r="F20" s="13">
        <v>1173</v>
      </c>
      <c r="G20" s="13">
        <v>864</v>
      </c>
      <c r="H20" s="13">
        <v>873</v>
      </c>
      <c r="I20" s="13"/>
      <c r="J20" s="13"/>
      <c r="K20" s="13"/>
      <c r="L20" s="13"/>
      <c r="M20" s="13"/>
      <c r="N20" s="13"/>
      <c r="O20" s="13"/>
      <c r="P20" s="13"/>
      <c r="Q20" s="9">
        <f t="shared" si="0"/>
        <v>3629</v>
      </c>
    </row>
    <row r="21" spans="1:17" ht="12.75" customHeight="1">
      <c r="A21" s="10">
        <v>18</v>
      </c>
      <c r="B21" s="11" t="s">
        <v>39</v>
      </c>
      <c r="C21" s="11" t="s">
        <v>40</v>
      </c>
      <c r="D21" s="13">
        <v>932</v>
      </c>
      <c r="E21" s="13">
        <v>5568</v>
      </c>
      <c r="F21" s="13">
        <v>2874</v>
      </c>
      <c r="G21" s="13">
        <v>1420</v>
      </c>
      <c r="H21" s="13">
        <v>1019</v>
      </c>
      <c r="I21" s="13"/>
      <c r="J21" s="13"/>
      <c r="K21" s="13"/>
      <c r="L21" s="13"/>
      <c r="M21" s="13"/>
      <c r="N21" s="13"/>
      <c r="O21" s="13"/>
      <c r="P21" s="13"/>
      <c r="Q21" s="9">
        <f t="shared" si="0"/>
        <v>11813</v>
      </c>
    </row>
    <row r="22" spans="1:17" ht="12.75" customHeight="1">
      <c r="A22" s="10">
        <v>19</v>
      </c>
      <c r="B22" s="11" t="s">
        <v>41</v>
      </c>
      <c r="C22" s="11" t="s">
        <v>42</v>
      </c>
      <c r="D22" s="13">
        <v>1476</v>
      </c>
      <c r="E22" s="13">
        <v>904</v>
      </c>
      <c r="F22" s="13">
        <v>599</v>
      </c>
      <c r="G22" s="13">
        <v>976</v>
      </c>
      <c r="H22" s="13">
        <v>901</v>
      </c>
      <c r="I22" s="13"/>
      <c r="J22" s="13"/>
      <c r="K22" s="13"/>
      <c r="L22" s="13"/>
      <c r="M22" s="13"/>
      <c r="N22" s="13"/>
      <c r="O22" s="13"/>
      <c r="P22" s="13"/>
      <c r="Q22" s="9">
        <f t="shared" si="0"/>
        <v>4856</v>
      </c>
    </row>
    <row r="23" spans="1:17" ht="12.75" customHeight="1">
      <c r="A23" s="10">
        <v>20</v>
      </c>
      <c r="B23" s="11" t="s">
        <v>43</v>
      </c>
      <c r="C23" s="11" t="s">
        <v>44</v>
      </c>
      <c r="D23" s="13">
        <v>1211</v>
      </c>
      <c r="E23" s="13">
        <v>660</v>
      </c>
      <c r="F23" s="13">
        <v>654</v>
      </c>
      <c r="G23" s="13">
        <v>936</v>
      </c>
      <c r="H23" s="13">
        <v>681</v>
      </c>
      <c r="I23" s="13"/>
      <c r="J23" s="13"/>
      <c r="K23" s="13"/>
      <c r="L23" s="13"/>
      <c r="M23" s="13"/>
      <c r="N23" s="13"/>
      <c r="O23" s="13"/>
      <c r="P23" s="13"/>
      <c r="Q23" s="9">
        <f t="shared" si="0"/>
        <v>4142</v>
      </c>
    </row>
    <row r="24" spans="1:17" ht="12.75" customHeight="1">
      <c r="A24" s="10">
        <v>21</v>
      </c>
      <c r="B24" s="11" t="s">
        <v>45</v>
      </c>
      <c r="C24" s="11" t="s">
        <v>46</v>
      </c>
      <c r="D24" s="13">
        <v>210</v>
      </c>
      <c r="E24" s="13">
        <v>292</v>
      </c>
      <c r="F24" s="13">
        <v>502</v>
      </c>
      <c r="G24" s="13">
        <v>252</v>
      </c>
      <c r="H24" s="13">
        <v>220</v>
      </c>
      <c r="I24" s="13"/>
      <c r="J24" s="13"/>
      <c r="K24" s="13"/>
      <c r="L24" s="13"/>
      <c r="M24" s="13"/>
      <c r="N24" s="13"/>
      <c r="O24" s="13"/>
      <c r="P24" s="13"/>
      <c r="Q24" s="9">
        <f t="shared" si="0"/>
        <v>1476</v>
      </c>
    </row>
    <row r="25" spans="1:17" ht="12.75" customHeight="1">
      <c r="A25" s="10">
        <v>22</v>
      </c>
      <c r="B25" s="11" t="s">
        <v>47</v>
      </c>
      <c r="C25" s="11" t="s">
        <v>48</v>
      </c>
      <c r="D25" s="13">
        <v>5370</v>
      </c>
      <c r="E25" s="13">
        <v>8024</v>
      </c>
      <c r="F25" s="13">
        <v>7087</v>
      </c>
      <c r="G25" s="13">
        <v>8309</v>
      </c>
      <c r="H25" s="13">
        <v>10824</v>
      </c>
      <c r="I25" s="13"/>
      <c r="J25" s="13"/>
      <c r="K25" s="13"/>
      <c r="L25" s="13"/>
      <c r="M25" s="13"/>
      <c r="N25" s="13"/>
      <c r="O25" s="13"/>
      <c r="P25" s="13"/>
      <c r="Q25" s="9">
        <f t="shared" si="0"/>
        <v>39614</v>
      </c>
    </row>
    <row r="26" spans="1:17" ht="12.75" customHeight="1">
      <c r="A26" s="14">
        <v>23</v>
      </c>
      <c r="B26" s="15" t="s">
        <v>49</v>
      </c>
      <c r="C26" s="15" t="s">
        <v>50</v>
      </c>
      <c r="D26" s="17">
        <v>1536</v>
      </c>
      <c r="E26" s="17">
        <v>1628</v>
      </c>
      <c r="F26" s="17">
        <v>579</v>
      </c>
      <c r="G26" s="17">
        <v>736</v>
      </c>
      <c r="H26" s="17">
        <v>606</v>
      </c>
      <c r="I26" s="17"/>
      <c r="J26" s="17"/>
      <c r="K26" s="17"/>
      <c r="L26" s="17"/>
      <c r="M26" s="17"/>
      <c r="N26" s="17"/>
      <c r="O26" s="17"/>
      <c r="P26" s="17"/>
      <c r="Q26" s="9">
        <f t="shared" si="0"/>
        <v>5085</v>
      </c>
    </row>
    <row r="27" spans="1:17" ht="12.75" customHeight="1">
      <c r="A27" s="18">
        <v>24</v>
      </c>
      <c r="B27" s="19" t="s">
        <v>51</v>
      </c>
      <c r="C27" s="19" t="s">
        <v>52</v>
      </c>
      <c r="D27" s="20">
        <v>1766</v>
      </c>
      <c r="E27" s="17">
        <v>831</v>
      </c>
      <c r="F27" s="20">
        <v>377</v>
      </c>
      <c r="G27" s="20">
        <v>1557</v>
      </c>
      <c r="H27" s="17">
        <v>960</v>
      </c>
      <c r="I27" s="20"/>
      <c r="J27" s="20"/>
      <c r="K27" s="20"/>
      <c r="L27" s="20"/>
      <c r="M27" s="20"/>
      <c r="N27" s="20"/>
      <c r="O27" s="20"/>
      <c r="P27" s="20"/>
      <c r="Q27" s="9">
        <f t="shared" si="0"/>
        <v>5491</v>
      </c>
    </row>
    <row r="28" spans="1:17" ht="12.75" customHeight="1">
      <c r="A28" s="18">
        <v>25</v>
      </c>
      <c r="B28" s="19" t="s">
        <v>53</v>
      </c>
      <c r="C28" s="19" t="s">
        <v>54</v>
      </c>
      <c r="D28" s="20">
        <v>98</v>
      </c>
      <c r="E28" s="20">
        <v>0</v>
      </c>
      <c r="F28" s="20">
        <v>3</v>
      </c>
      <c r="G28" s="20">
        <v>6</v>
      </c>
      <c r="H28" s="20">
        <v>0</v>
      </c>
      <c r="I28" s="20"/>
      <c r="J28" s="20"/>
      <c r="K28" s="20"/>
      <c r="L28" s="20"/>
      <c r="M28" s="20"/>
      <c r="N28" s="20"/>
      <c r="O28" s="20"/>
      <c r="P28" s="20"/>
      <c r="Q28" s="9">
        <f t="shared" si="0"/>
        <v>107</v>
      </c>
    </row>
    <row r="29" spans="1:17" ht="12.75" customHeight="1">
      <c r="A29" s="21">
        <v>26</v>
      </c>
      <c r="B29" s="22" t="s">
        <v>55</v>
      </c>
      <c r="C29" s="22" t="s">
        <v>56</v>
      </c>
      <c r="D29" s="23">
        <v>6</v>
      </c>
      <c r="E29" s="23">
        <v>34</v>
      </c>
      <c r="F29" s="23">
        <v>12</v>
      </c>
      <c r="G29" s="23">
        <v>6</v>
      </c>
      <c r="H29" s="23">
        <v>0</v>
      </c>
      <c r="I29" s="23"/>
      <c r="J29" s="23"/>
      <c r="K29" s="23"/>
      <c r="L29" s="23"/>
      <c r="M29" s="23"/>
      <c r="N29" s="23"/>
      <c r="O29" s="23"/>
      <c r="P29" s="23"/>
      <c r="Q29" s="9">
        <f t="shared" si="0"/>
        <v>58</v>
      </c>
    </row>
    <row r="30" spans="1:17" ht="12.75">
      <c r="A30" s="24"/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12.75">
      <c r="A31" s="4" t="s">
        <v>57</v>
      </c>
      <c r="B31" s="5"/>
      <c r="C31" s="27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2.75">
      <c r="A32" s="6">
        <v>1</v>
      </c>
      <c r="B32" s="7" t="s">
        <v>58</v>
      </c>
      <c r="C32" s="28" t="s">
        <v>59</v>
      </c>
      <c r="D32" s="9">
        <v>0</v>
      </c>
      <c r="E32" s="9">
        <v>168</v>
      </c>
      <c r="F32" s="9">
        <v>232</v>
      </c>
      <c r="G32" s="9">
        <v>1359</v>
      </c>
      <c r="H32" s="9">
        <v>2413</v>
      </c>
      <c r="I32" s="9"/>
      <c r="J32" s="9"/>
      <c r="K32" s="9"/>
      <c r="L32" s="9"/>
      <c r="M32" s="9"/>
      <c r="N32" s="9"/>
      <c r="O32" s="9"/>
      <c r="P32" s="9"/>
      <c r="Q32" s="9">
        <f>SUM(D32:P32)</f>
        <v>4172</v>
      </c>
    </row>
    <row r="33" spans="1:17" ht="12.75">
      <c r="A33" s="29">
        <v>2</v>
      </c>
      <c r="B33" s="11" t="s">
        <v>60</v>
      </c>
      <c r="C33" s="11" t="s">
        <v>61</v>
      </c>
      <c r="D33" s="13">
        <v>864</v>
      </c>
      <c r="E33" s="13">
        <v>462</v>
      </c>
      <c r="F33" s="13">
        <v>210</v>
      </c>
      <c r="G33" s="13">
        <v>375</v>
      </c>
      <c r="H33" s="13">
        <v>3258</v>
      </c>
      <c r="I33" s="13"/>
      <c r="J33" s="13"/>
      <c r="K33" s="13"/>
      <c r="L33" s="13"/>
      <c r="M33" s="13"/>
      <c r="N33" s="13"/>
      <c r="O33" s="13"/>
      <c r="P33" s="13"/>
      <c r="Q33" s="9">
        <f>SUM(D33:P33)</f>
        <v>5169</v>
      </c>
    </row>
    <row r="34" spans="1:17" ht="12.75">
      <c r="A34" s="29">
        <v>3</v>
      </c>
      <c r="B34" s="11" t="s">
        <v>62</v>
      </c>
      <c r="C34" s="11" t="s">
        <v>63</v>
      </c>
      <c r="D34" s="13">
        <v>24</v>
      </c>
      <c r="E34" s="13">
        <v>130</v>
      </c>
      <c r="F34" s="13">
        <v>0</v>
      </c>
      <c r="G34" s="13">
        <v>36</v>
      </c>
      <c r="H34" s="13">
        <v>25</v>
      </c>
      <c r="I34" s="13"/>
      <c r="J34" s="13"/>
      <c r="K34" s="13"/>
      <c r="L34" s="13"/>
      <c r="M34" s="13"/>
      <c r="N34" s="13"/>
      <c r="O34" s="13"/>
      <c r="P34" s="13"/>
      <c r="Q34" s="9">
        <f aca="true" t="shared" si="1" ref="Q34:Q72">SUM(D34:P34)</f>
        <v>215</v>
      </c>
    </row>
    <row r="35" spans="1:17" ht="12.75">
      <c r="A35" s="29">
        <v>4</v>
      </c>
      <c r="B35" s="11" t="s">
        <v>64</v>
      </c>
      <c r="C35" s="11" t="s">
        <v>65</v>
      </c>
      <c r="D35" s="13">
        <v>193</v>
      </c>
      <c r="E35" s="13">
        <v>396</v>
      </c>
      <c r="F35" s="13">
        <v>246</v>
      </c>
      <c r="G35" s="13">
        <v>84</v>
      </c>
      <c r="H35" s="13">
        <v>105</v>
      </c>
      <c r="I35" s="13"/>
      <c r="J35" s="13"/>
      <c r="K35" s="13"/>
      <c r="L35" s="13"/>
      <c r="M35" s="13"/>
      <c r="N35" s="13"/>
      <c r="O35" s="13"/>
      <c r="P35" s="13"/>
      <c r="Q35" s="9">
        <f t="shared" si="1"/>
        <v>1024</v>
      </c>
    </row>
    <row r="36" spans="1:17" ht="12.75">
      <c r="A36" s="29">
        <v>5</v>
      </c>
      <c r="B36" s="11" t="s">
        <v>66</v>
      </c>
      <c r="C36" s="11" t="s">
        <v>67</v>
      </c>
      <c r="D36" s="13">
        <v>57</v>
      </c>
      <c r="E36" s="13">
        <v>60</v>
      </c>
      <c r="F36" s="13">
        <v>72</v>
      </c>
      <c r="G36" s="13">
        <v>33</v>
      </c>
      <c r="H36" s="13">
        <v>72</v>
      </c>
      <c r="I36" s="13"/>
      <c r="J36" s="13"/>
      <c r="K36" s="13"/>
      <c r="L36" s="13"/>
      <c r="M36" s="13"/>
      <c r="N36" s="13"/>
      <c r="O36" s="13"/>
      <c r="P36" s="13"/>
      <c r="Q36" s="9">
        <f t="shared" si="1"/>
        <v>294</v>
      </c>
    </row>
    <row r="37" spans="1:17" ht="12.75">
      <c r="A37" s="29">
        <v>6</v>
      </c>
      <c r="B37" s="11" t="s">
        <v>68</v>
      </c>
      <c r="C37" s="11" t="s">
        <v>69</v>
      </c>
      <c r="D37" s="13">
        <v>84</v>
      </c>
      <c r="E37" s="13">
        <v>27</v>
      </c>
      <c r="F37" s="13">
        <v>66</v>
      </c>
      <c r="G37" s="13">
        <v>30</v>
      </c>
      <c r="H37" s="13">
        <v>57</v>
      </c>
      <c r="I37" s="13"/>
      <c r="J37" s="13"/>
      <c r="K37" s="13"/>
      <c r="L37" s="13"/>
      <c r="M37" s="13"/>
      <c r="N37" s="13"/>
      <c r="O37" s="13"/>
      <c r="P37" s="13"/>
      <c r="Q37" s="9">
        <f t="shared" si="1"/>
        <v>264</v>
      </c>
    </row>
    <row r="38" spans="1:17" ht="12.75">
      <c r="A38" s="29">
        <v>7</v>
      </c>
      <c r="B38" s="11" t="s">
        <v>70</v>
      </c>
      <c r="C38" s="11" t="s">
        <v>71</v>
      </c>
      <c r="D38" s="13">
        <v>126</v>
      </c>
      <c r="E38" s="13">
        <v>39</v>
      </c>
      <c r="F38" s="13">
        <v>87</v>
      </c>
      <c r="G38" s="13">
        <v>153</v>
      </c>
      <c r="H38" s="13">
        <v>124</v>
      </c>
      <c r="I38" s="13"/>
      <c r="J38" s="13"/>
      <c r="K38" s="13"/>
      <c r="L38" s="13"/>
      <c r="M38" s="13"/>
      <c r="N38" s="13"/>
      <c r="O38" s="13"/>
      <c r="P38" s="13"/>
      <c r="Q38" s="9">
        <f t="shared" si="1"/>
        <v>529</v>
      </c>
    </row>
    <row r="39" spans="1:17" ht="12.75">
      <c r="A39" s="29">
        <v>8</v>
      </c>
      <c r="B39" s="11" t="s">
        <v>72</v>
      </c>
      <c r="C39" s="11" t="s">
        <v>73</v>
      </c>
      <c r="D39" s="13">
        <v>0</v>
      </c>
      <c r="E39" s="13">
        <v>105</v>
      </c>
      <c r="F39" s="13">
        <v>0</v>
      </c>
      <c r="G39" s="13">
        <v>0</v>
      </c>
      <c r="H39" s="13">
        <v>444</v>
      </c>
      <c r="I39" s="13"/>
      <c r="J39" s="13"/>
      <c r="K39" s="13"/>
      <c r="L39" s="13"/>
      <c r="M39" s="13"/>
      <c r="N39" s="13"/>
      <c r="O39" s="13"/>
      <c r="P39" s="13"/>
      <c r="Q39" s="9">
        <f t="shared" si="1"/>
        <v>549</v>
      </c>
    </row>
    <row r="40" spans="1:17" ht="12.75">
      <c r="A40" s="29">
        <v>9</v>
      </c>
      <c r="B40" s="11" t="s">
        <v>74</v>
      </c>
      <c r="C40" s="11" t="s">
        <v>75</v>
      </c>
      <c r="D40" s="13">
        <v>115</v>
      </c>
      <c r="E40" s="13">
        <v>605</v>
      </c>
      <c r="F40" s="13">
        <v>291</v>
      </c>
      <c r="G40" s="13">
        <v>763</v>
      </c>
      <c r="H40" s="13">
        <v>150</v>
      </c>
      <c r="I40" s="13"/>
      <c r="J40" s="13"/>
      <c r="K40" s="13"/>
      <c r="L40" s="13"/>
      <c r="M40" s="13"/>
      <c r="N40" s="13"/>
      <c r="O40" s="13"/>
      <c r="P40" s="13"/>
      <c r="Q40" s="9">
        <f t="shared" si="1"/>
        <v>1924</v>
      </c>
    </row>
    <row r="41" spans="1:17" ht="12.75">
      <c r="A41" s="29">
        <v>10</v>
      </c>
      <c r="B41" s="11" t="s">
        <v>76</v>
      </c>
      <c r="C41" s="11" t="s">
        <v>77</v>
      </c>
      <c r="D41" s="13">
        <v>165</v>
      </c>
      <c r="E41" s="13">
        <v>96</v>
      </c>
      <c r="F41" s="13">
        <v>363</v>
      </c>
      <c r="G41" s="13">
        <v>72</v>
      </c>
      <c r="H41" s="13">
        <v>327</v>
      </c>
      <c r="I41" s="13"/>
      <c r="J41" s="13"/>
      <c r="K41" s="13"/>
      <c r="L41" s="13"/>
      <c r="M41" s="13"/>
      <c r="N41" s="13"/>
      <c r="O41" s="13"/>
      <c r="P41" s="13"/>
      <c r="Q41" s="9">
        <f t="shared" si="1"/>
        <v>1023</v>
      </c>
    </row>
    <row r="42" spans="1:17" ht="12.75">
      <c r="A42" s="29">
        <v>11</v>
      </c>
      <c r="B42" s="11" t="s">
        <v>78</v>
      </c>
      <c r="C42" s="11" t="s">
        <v>79</v>
      </c>
      <c r="D42" s="13">
        <v>39</v>
      </c>
      <c r="E42" s="13">
        <v>45</v>
      </c>
      <c r="F42" s="13">
        <v>444</v>
      </c>
      <c r="G42" s="13">
        <v>27</v>
      </c>
      <c r="H42" s="13">
        <v>102</v>
      </c>
      <c r="I42" s="13"/>
      <c r="J42" s="13"/>
      <c r="K42" s="13"/>
      <c r="L42" s="13"/>
      <c r="M42" s="13"/>
      <c r="N42" s="13"/>
      <c r="O42" s="13"/>
      <c r="P42" s="13"/>
      <c r="Q42" s="9">
        <f t="shared" si="1"/>
        <v>657</v>
      </c>
    </row>
    <row r="43" spans="1:17" ht="12.75">
      <c r="A43" s="29">
        <v>12</v>
      </c>
      <c r="B43" s="11" t="s">
        <v>80</v>
      </c>
      <c r="C43" s="11" t="s">
        <v>81</v>
      </c>
      <c r="D43" s="13">
        <v>114</v>
      </c>
      <c r="E43" s="13">
        <v>33</v>
      </c>
      <c r="F43" s="13">
        <v>30</v>
      </c>
      <c r="G43" s="13">
        <v>60</v>
      </c>
      <c r="H43" s="13">
        <v>162</v>
      </c>
      <c r="I43" s="13"/>
      <c r="J43" s="13"/>
      <c r="K43" s="13"/>
      <c r="L43" s="13"/>
      <c r="M43" s="13"/>
      <c r="N43" s="13"/>
      <c r="O43" s="13"/>
      <c r="P43" s="13"/>
      <c r="Q43" s="9">
        <f t="shared" si="1"/>
        <v>399</v>
      </c>
    </row>
    <row r="44" spans="1:17" ht="12.75">
      <c r="A44" s="29">
        <v>13</v>
      </c>
      <c r="B44" s="11" t="s">
        <v>82</v>
      </c>
      <c r="C44" s="11" t="s">
        <v>83</v>
      </c>
      <c r="D44" s="13">
        <v>397</v>
      </c>
      <c r="E44" s="13">
        <v>1467</v>
      </c>
      <c r="F44" s="13">
        <v>617</v>
      </c>
      <c r="G44" s="13">
        <v>609</v>
      </c>
      <c r="H44" s="13">
        <v>1057</v>
      </c>
      <c r="I44" s="13"/>
      <c r="J44" s="13"/>
      <c r="K44" s="13"/>
      <c r="L44" s="13"/>
      <c r="M44" s="13"/>
      <c r="N44" s="13"/>
      <c r="O44" s="13"/>
      <c r="P44" s="13"/>
      <c r="Q44" s="9">
        <f t="shared" si="1"/>
        <v>4147</v>
      </c>
    </row>
    <row r="45" spans="1:17" ht="12.75">
      <c r="A45" s="29">
        <v>14</v>
      </c>
      <c r="B45" s="11" t="s">
        <v>84</v>
      </c>
      <c r="C45" s="11" t="s">
        <v>85</v>
      </c>
      <c r="D45" s="13">
        <v>21</v>
      </c>
      <c r="E45" s="13">
        <v>97</v>
      </c>
      <c r="F45" s="13">
        <v>121</v>
      </c>
      <c r="G45" s="13">
        <v>101</v>
      </c>
      <c r="H45" s="13">
        <v>20</v>
      </c>
      <c r="I45" s="13"/>
      <c r="J45" s="13"/>
      <c r="K45" s="13"/>
      <c r="L45" s="13"/>
      <c r="M45" s="13"/>
      <c r="N45" s="13"/>
      <c r="O45" s="13"/>
      <c r="P45" s="13"/>
      <c r="Q45" s="9">
        <f t="shared" si="1"/>
        <v>360</v>
      </c>
    </row>
    <row r="46" spans="1:17" ht="12.75">
      <c r="A46" s="29">
        <v>15</v>
      </c>
      <c r="B46" s="11" t="s">
        <v>86</v>
      </c>
      <c r="C46" s="11" t="s">
        <v>87</v>
      </c>
      <c r="D46" s="13">
        <v>102</v>
      </c>
      <c r="E46" s="13">
        <v>192</v>
      </c>
      <c r="F46" s="13">
        <v>280</v>
      </c>
      <c r="G46" s="13">
        <v>249</v>
      </c>
      <c r="H46" s="13">
        <v>281</v>
      </c>
      <c r="I46" s="13"/>
      <c r="J46" s="13"/>
      <c r="K46" s="13"/>
      <c r="L46" s="13"/>
      <c r="M46" s="13"/>
      <c r="N46" s="13"/>
      <c r="O46" s="13"/>
      <c r="P46" s="13"/>
      <c r="Q46" s="9">
        <f t="shared" si="1"/>
        <v>1104</v>
      </c>
    </row>
    <row r="47" spans="1:17" ht="12.75">
      <c r="A47" s="29">
        <v>16</v>
      </c>
      <c r="B47" s="11" t="s">
        <v>88</v>
      </c>
      <c r="C47" s="11" t="s">
        <v>89</v>
      </c>
      <c r="D47" s="13">
        <v>312</v>
      </c>
      <c r="E47" s="13">
        <v>249</v>
      </c>
      <c r="F47" s="13">
        <v>162</v>
      </c>
      <c r="G47" s="13">
        <v>144</v>
      </c>
      <c r="H47" s="13">
        <v>393</v>
      </c>
      <c r="I47" s="13"/>
      <c r="J47" s="13"/>
      <c r="K47" s="13"/>
      <c r="L47" s="13"/>
      <c r="M47" s="13"/>
      <c r="N47" s="13"/>
      <c r="O47" s="13"/>
      <c r="P47" s="13"/>
      <c r="Q47" s="9">
        <f t="shared" si="1"/>
        <v>1260</v>
      </c>
    </row>
    <row r="48" spans="1:17" ht="12.75">
      <c r="A48" s="29">
        <v>17</v>
      </c>
      <c r="B48" s="11" t="s">
        <v>90</v>
      </c>
      <c r="C48" s="11" t="s">
        <v>91</v>
      </c>
      <c r="D48" s="13">
        <v>753</v>
      </c>
      <c r="E48" s="13">
        <v>910</v>
      </c>
      <c r="F48" s="13">
        <v>978</v>
      </c>
      <c r="G48" s="13">
        <v>367</v>
      </c>
      <c r="H48" s="13">
        <v>369</v>
      </c>
      <c r="I48" s="13"/>
      <c r="J48" s="13"/>
      <c r="K48" s="13"/>
      <c r="L48" s="13"/>
      <c r="M48" s="13"/>
      <c r="N48" s="13"/>
      <c r="O48" s="13"/>
      <c r="P48" s="13"/>
      <c r="Q48" s="9">
        <f t="shared" si="1"/>
        <v>3377</v>
      </c>
    </row>
    <row r="49" spans="1:17" ht="12.75">
      <c r="A49" s="29">
        <v>18</v>
      </c>
      <c r="B49" s="11" t="s">
        <v>92</v>
      </c>
      <c r="C49" s="11" t="s">
        <v>93</v>
      </c>
      <c r="D49" s="13">
        <v>540</v>
      </c>
      <c r="E49" s="13">
        <v>483</v>
      </c>
      <c r="F49" s="13">
        <v>2390</v>
      </c>
      <c r="G49" s="13">
        <v>496</v>
      </c>
      <c r="H49" s="13">
        <v>729</v>
      </c>
      <c r="I49" s="13"/>
      <c r="J49" s="13"/>
      <c r="K49" s="13"/>
      <c r="L49" s="13"/>
      <c r="M49" s="13"/>
      <c r="N49" s="13"/>
      <c r="O49" s="13"/>
      <c r="P49" s="13"/>
      <c r="Q49" s="9">
        <f t="shared" si="1"/>
        <v>4638</v>
      </c>
    </row>
    <row r="50" spans="1:17" ht="12.75">
      <c r="A50" s="29">
        <v>19</v>
      </c>
      <c r="B50" s="11" t="s">
        <v>94</v>
      </c>
      <c r="C50" s="11" t="s">
        <v>95</v>
      </c>
      <c r="D50" s="13">
        <v>0</v>
      </c>
      <c r="E50" s="13">
        <v>198</v>
      </c>
      <c r="F50" s="13">
        <v>213</v>
      </c>
      <c r="G50" s="13">
        <v>96</v>
      </c>
      <c r="H50" s="13">
        <v>129</v>
      </c>
      <c r="I50" s="13"/>
      <c r="J50" s="13"/>
      <c r="K50" s="13"/>
      <c r="L50" s="13"/>
      <c r="M50" s="13"/>
      <c r="N50" s="13"/>
      <c r="O50" s="13"/>
      <c r="P50" s="13"/>
      <c r="Q50" s="9">
        <f t="shared" si="1"/>
        <v>636</v>
      </c>
    </row>
    <row r="51" spans="1:17" ht="12.75">
      <c r="A51" s="29">
        <v>20</v>
      </c>
      <c r="B51" s="30" t="s">
        <v>96</v>
      </c>
      <c r="C51" s="11" t="s">
        <v>97</v>
      </c>
      <c r="D51" s="13">
        <v>102</v>
      </c>
      <c r="E51" s="13">
        <v>27</v>
      </c>
      <c r="F51" s="13">
        <v>57</v>
      </c>
      <c r="G51" s="13">
        <v>3</v>
      </c>
      <c r="H51" s="13">
        <v>36</v>
      </c>
      <c r="I51" s="13"/>
      <c r="J51" s="13"/>
      <c r="K51" s="13"/>
      <c r="L51" s="13"/>
      <c r="M51" s="13"/>
      <c r="N51" s="13"/>
      <c r="O51" s="13"/>
      <c r="P51" s="13"/>
      <c r="Q51" s="9">
        <f t="shared" si="1"/>
        <v>225</v>
      </c>
    </row>
    <row r="52" spans="1:17" ht="12.75">
      <c r="A52" s="29">
        <v>21</v>
      </c>
      <c r="B52" s="30" t="s">
        <v>98</v>
      </c>
      <c r="C52" s="11" t="s">
        <v>99</v>
      </c>
      <c r="D52" s="13">
        <v>266</v>
      </c>
      <c r="E52" s="13">
        <v>590</v>
      </c>
      <c r="F52" s="13">
        <v>105</v>
      </c>
      <c r="G52" s="13">
        <v>649</v>
      </c>
      <c r="H52" s="13">
        <v>78</v>
      </c>
      <c r="I52" s="13"/>
      <c r="J52" s="13"/>
      <c r="K52" s="13"/>
      <c r="L52" s="13"/>
      <c r="M52" s="13"/>
      <c r="N52" s="13"/>
      <c r="O52" s="13"/>
      <c r="P52" s="13"/>
      <c r="Q52" s="9">
        <f t="shared" si="1"/>
        <v>1688</v>
      </c>
    </row>
    <row r="53" spans="1:17" ht="12.75">
      <c r="A53" s="29">
        <v>22</v>
      </c>
      <c r="B53" s="30" t="s">
        <v>100</v>
      </c>
      <c r="C53" s="11" t="s">
        <v>101</v>
      </c>
      <c r="D53" s="13">
        <v>101</v>
      </c>
      <c r="E53" s="13">
        <v>24</v>
      </c>
      <c r="F53" s="13">
        <v>66</v>
      </c>
      <c r="G53" s="13">
        <v>135</v>
      </c>
      <c r="H53" s="13">
        <v>114</v>
      </c>
      <c r="I53" s="13"/>
      <c r="J53" s="13"/>
      <c r="K53" s="13"/>
      <c r="L53" s="13"/>
      <c r="M53" s="13"/>
      <c r="N53" s="13"/>
      <c r="O53" s="13"/>
      <c r="P53" s="13"/>
      <c r="Q53" s="9">
        <f t="shared" si="1"/>
        <v>440</v>
      </c>
    </row>
    <row r="54" spans="1:17" ht="12.75">
      <c r="A54" s="29">
        <v>23</v>
      </c>
      <c r="B54" s="30" t="s">
        <v>102</v>
      </c>
      <c r="C54" s="11" t="s">
        <v>103</v>
      </c>
      <c r="D54" s="13">
        <v>258</v>
      </c>
      <c r="E54" s="13">
        <v>84</v>
      </c>
      <c r="F54" s="13">
        <v>143</v>
      </c>
      <c r="G54" s="13">
        <v>244</v>
      </c>
      <c r="H54" s="13">
        <v>84</v>
      </c>
      <c r="I54" s="13"/>
      <c r="J54" s="13"/>
      <c r="K54" s="13"/>
      <c r="L54" s="13"/>
      <c r="M54" s="13"/>
      <c r="N54" s="13"/>
      <c r="O54" s="13"/>
      <c r="P54" s="13"/>
      <c r="Q54" s="9">
        <f t="shared" si="1"/>
        <v>813</v>
      </c>
    </row>
    <row r="55" spans="1:17" ht="12.75">
      <c r="A55" s="29">
        <v>24</v>
      </c>
      <c r="B55" s="11" t="s">
        <v>104</v>
      </c>
      <c r="C55" s="11" t="s">
        <v>105</v>
      </c>
      <c r="D55" s="13">
        <v>78</v>
      </c>
      <c r="E55" s="13">
        <v>192</v>
      </c>
      <c r="F55" s="13">
        <v>432</v>
      </c>
      <c r="G55" s="13">
        <v>215</v>
      </c>
      <c r="H55" s="13">
        <v>219</v>
      </c>
      <c r="I55" s="13"/>
      <c r="J55" s="13"/>
      <c r="K55" s="13"/>
      <c r="L55" s="13"/>
      <c r="M55" s="13"/>
      <c r="N55" s="13"/>
      <c r="O55" s="13"/>
      <c r="P55" s="13"/>
      <c r="Q55" s="9">
        <f t="shared" si="1"/>
        <v>1136</v>
      </c>
    </row>
    <row r="56" spans="1:17" ht="12.75">
      <c r="A56" s="29">
        <v>25</v>
      </c>
      <c r="B56" s="11" t="s">
        <v>106</v>
      </c>
      <c r="C56" s="11" t="s">
        <v>107</v>
      </c>
      <c r="D56" s="13">
        <v>317</v>
      </c>
      <c r="E56" s="13">
        <v>436</v>
      </c>
      <c r="F56" s="13">
        <v>106</v>
      </c>
      <c r="G56" s="13">
        <v>849</v>
      </c>
      <c r="H56" s="13">
        <v>240</v>
      </c>
      <c r="I56" s="13"/>
      <c r="J56" s="13"/>
      <c r="K56" s="13"/>
      <c r="L56" s="13"/>
      <c r="M56" s="13"/>
      <c r="N56" s="13"/>
      <c r="O56" s="13"/>
      <c r="P56" s="13"/>
      <c r="Q56" s="9">
        <f t="shared" si="1"/>
        <v>1948</v>
      </c>
    </row>
    <row r="57" spans="1:17" ht="12.75">
      <c r="A57" s="29">
        <v>26</v>
      </c>
      <c r="B57" s="11" t="s">
        <v>108</v>
      </c>
      <c r="C57" s="11" t="s">
        <v>109</v>
      </c>
      <c r="D57" s="13">
        <v>92</v>
      </c>
      <c r="E57" s="13">
        <v>81</v>
      </c>
      <c r="F57" s="13">
        <v>342</v>
      </c>
      <c r="G57" s="13">
        <v>241</v>
      </c>
      <c r="H57" s="13">
        <v>100</v>
      </c>
      <c r="I57" s="13"/>
      <c r="J57" s="13"/>
      <c r="K57" s="13"/>
      <c r="L57" s="13"/>
      <c r="M57" s="13"/>
      <c r="N57" s="13"/>
      <c r="O57" s="13"/>
      <c r="P57" s="13"/>
      <c r="Q57" s="9">
        <f t="shared" si="1"/>
        <v>856</v>
      </c>
    </row>
    <row r="58" spans="1:17" ht="12.75">
      <c r="A58" s="29">
        <v>27</v>
      </c>
      <c r="B58" s="11" t="s">
        <v>110</v>
      </c>
      <c r="C58" s="11" t="s">
        <v>111</v>
      </c>
      <c r="D58" s="13">
        <v>15</v>
      </c>
      <c r="E58" s="13">
        <v>31</v>
      </c>
      <c r="F58" s="13">
        <v>7</v>
      </c>
      <c r="G58" s="13">
        <v>323</v>
      </c>
      <c r="H58" s="13">
        <v>21</v>
      </c>
      <c r="I58" s="13"/>
      <c r="J58" s="13"/>
      <c r="K58" s="13"/>
      <c r="L58" s="13"/>
      <c r="M58" s="13"/>
      <c r="N58" s="13"/>
      <c r="O58" s="13"/>
      <c r="P58" s="13"/>
      <c r="Q58" s="9">
        <f t="shared" si="1"/>
        <v>397</v>
      </c>
    </row>
    <row r="59" spans="1:17" ht="12.75">
      <c r="A59" s="29">
        <v>28</v>
      </c>
      <c r="B59" s="11" t="s">
        <v>112</v>
      </c>
      <c r="C59" s="11" t="s">
        <v>113</v>
      </c>
      <c r="D59" s="13">
        <v>3</v>
      </c>
      <c r="E59" s="13">
        <v>90</v>
      </c>
      <c r="F59" s="13">
        <v>6</v>
      </c>
      <c r="G59" s="13">
        <v>89</v>
      </c>
      <c r="H59" s="13">
        <v>90</v>
      </c>
      <c r="I59" s="13"/>
      <c r="J59" s="13"/>
      <c r="K59" s="13"/>
      <c r="L59" s="13"/>
      <c r="M59" s="13"/>
      <c r="N59" s="13"/>
      <c r="O59" s="13"/>
      <c r="P59" s="13"/>
      <c r="Q59" s="9">
        <f t="shared" si="1"/>
        <v>278</v>
      </c>
    </row>
    <row r="60" spans="1:17" ht="12.75">
      <c r="A60" s="29">
        <v>29</v>
      </c>
      <c r="B60" s="11" t="s">
        <v>114</v>
      </c>
      <c r="C60" s="11" t="s">
        <v>115</v>
      </c>
      <c r="D60" s="13">
        <v>924</v>
      </c>
      <c r="E60" s="13">
        <v>132</v>
      </c>
      <c r="F60" s="13">
        <v>698</v>
      </c>
      <c r="G60" s="13">
        <v>804</v>
      </c>
      <c r="H60" s="13">
        <v>1060</v>
      </c>
      <c r="I60" s="13"/>
      <c r="J60" s="13"/>
      <c r="K60" s="13"/>
      <c r="L60" s="13"/>
      <c r="M60" s="13"/>
      <c r="N60" s="13"/>
      <c r="O60" s="13"/>
      <c r="P60" s="13"/>
      <c r="Q60" s="9">
        <f t="shared" si="1"/>
        <v>3618</v>
      </c>
    </row>
    <row r="61" spans="1:17" ht="12.75">
      <c r="A61" s="29">
        <v>30</v>
      </c>
      <c r="B61" s="11" t="s">
        <v>116</v>
      </c>
      <c r="C61" s="11" t="s">
        <v>117</v>
      </c>
      <c r="D61" s="13">
        <v>54</v>
      </c>
      <c r="E61" s="13">
        <v>54</v>
      </c>
      <c r="F61" s="13">
        <v>45</v>
      </c>
      <c r="G61" s="13">
        <v>279</v>
      </c>
      <c r="H61" s="13">
        <v>1461</v>
      </c>
      <c r="I61" s="13"/>
      <c r="J61" s="13"/>
      <c r="K61" s="13"/>
      <c r="L61" s="13"/>
      <c r="M61" s="13"/>
      <c r="N61" s="13"/>
      <c r="O61" s="13"/>
      <c r="P61" s="13"/>
      <c r="Q61" s="9">
        <f t="shared" si="1"/>
        <v>1893</v>
      </c>
    </row>
    <row r="62" spans="1:17" ht="12.75">
      <c r="A62" s="29">
        <v>31</v>
      </c>
      <c r="B62" s="11" t="s">
        <v>118</v>
      </c>
      <c r="C62" s="11" t="s">
        <v>119</v>
      </c>
      <c r="D62" s="13">
        <v>81</v>
      </c>
      <c r="E62" s="13">
        <v>75</v>
      </c>
      <c r="F62" s="13">
        <v>66</v>
      </c>
      <c r="G62" s="13">
        <v>1773</v>
      </c>
      <c r="H62" s="13">
        <v>1461</v>
      </c>
      <c r="I62" s="13"/>
      <c r="J62" s="13"/>
      <c r="K62" s="13"/>
      <c r="L62" s="13"/>
      <c r="M62" s="13"/>
      <c r="N62" s="13"/>
      <c r="O62" s="13"/>
      <c r="P62" s="13"/>
      <c r="Q62" s="9">
        <f t="shared" si="1"/>
        <v>3456</v>
      </c>
    </row>
    <row r="63" spans="1:17" ht="12.75">
      <c r="A63" s="29">
        <v>32</v>
      </c>
      <c r="B63" s="11" t="s">
        <v>120</v>
      </c>
      <c r="C63" s="11" t="s">
        <v>121</v>
      </c>
      <c r="D63" s="13">
        <v>937</v>
      </c>
      <c r="E63" s="13">
        <v>714</v>
      </c>
      <c r="F63" s="13">
        <v>1211</v>
      </c>
      <c r="G63" s="13">
        <v>816</v>
      </c>
      <c r="H63" s="13">
        <v>747</v>
      </c>
      <c r="I63" s="13"/>
      <c r="J63" s="13"/>
      <c r="K63" s="13"/>
      <c r="L63" s="13"/>
      <c r="M63" s="13"/>
      <c r="N63" s="13"/>
      <c r="O63" s="13"/>
      <c r="P63" s="13"/>
      <c r="Q63" s="9">
        <f t="shared" si="1"/>
        <v>4425</v>
      </c>
    </row>
    <row r="64" spans="1:17" ht="12.75">
      <c r="A64" s="29">
        <v>33</v>
      </c>
      <c r="B64" s="11" t="s">
        <v>122</v>
      </c>
      <c r="C64" s="11" t="s">
        <v>123</v>
      </c>
      <c r="D64" s="13">
        <v>310</v>
      </c>
      <c r="E64" s="13">
        <v>156</v>
      </c>
      <c r="F64" s="13">
        <v>63</v>
      </c>
      <c r="G64" s="13">
        <v>235</v>
      </c>
      <c r="H64" s="13">
        <v>225</v>
      </c>
      <c r="I64" s="13"/>
      <c r="J64" s="13"/>
      <c r="K64" s="13"/>
      <c r="L64" s="13"/>
      <c r="M64" s="13"/>
      <c r="N64" s="13"/>
      <c r="O64" s="13"/>
      <c r="P64" s="13"/>
      <c r="Q64" s="9">
        <f t="shared" si="1"/>
        <v>989</v>
      </c>
    </row>
    <row r="65" spans="1:17" ht="12.75">
      <c r="A65" s="29">
        <v>34</v>
      </c>
      <c r="B65" s="11" t="s">
        <v>124</v>
      </c>
      <c r="C65" s="11" t="s">
        <v>125</v>
      </c>
      <c r="D65" s="13">
        <v>192</v>
      </c>
      <c r="E65" s="13">
        <v>327</v>
      </c>
      <c r="F65" s="13">
        <v>1236</v>
      </c>
      <c r="G65" s="13">
        <v>279</v>
      </c>
      <c r="H65" s="13">
        <v>132</v>
      </c>
      <c r="I65" s="13"/>
      <c r="J65" s="13"/>
      <c r="K65" s="13"/>
      <c r="L65" s="13"/>
      <c r="M65" s="13"/>
      <c r="N65" s="13"/>
      <c r="O65" s="13"/>
      <c r="P65" s="13"/>
      <c r="Q65" s="9">
        <f t="shared" si="1"/>
        <v>2166</v>
      </c>
    </row>
    <row r="66" spans="1:17" ht="12.75">
      <c r="A66" s="29">
        <v>35</v>
      </c>
      <c r="B66" s="11" t="s">
        <v>126</v>
      </c>
      <c r="C66" s="11" t="s">
        <v>127</v>
      </c>
      <c r="D66" s="13">
        <v>15</v>
      </c>
      <c r="E66" s="13">
        <v>48</v>
      </c>
      <c r="F66" s="13">
        <v>48</v>
      </c>
      <c r="G66" s="13">
        <v>42</v>
      </c>
      <c r="H66" s="13">
        <v>21</v>
      </c>
      <c r="I66" s="13"/>
      <c r="J66" s="13"/>
      <c r="K66" s="13"/>
      <c r="L66" s="13"/>
      <c r="M66" s="13"/>
      <c r="N66" s="13"/>
      <c r="O66" s="13"/>
      <c r="P66" s="13"/>
      <c r="Q66" s="9">
        <f t="shared" si="1"/>
        <v>174</v>
      </c>
    </row>
    <row r="67" spans="1:17" ht="12.75">
      <c r="A67" s="29">
        <v>36</v>
      </c>
      <c r="B67" s="11" t="s">
        <v>128</v>
      </c>
      <c r="C67" s="11" t="s">
        <v>129</v>
      </c>
      <c r="D67" s="13">
        <v>141</v>
      </c>
      <c r="E67" s="13">
        <v>216</v>
      </c>
      <c r="F67" s="13">
        <v>69</v>
      </c>
      <c r="G67" s="13">
        <v>105</v>
      </c>
      <c r="H67" s="13">
        <v>27</v>
      </c>
      <c r="I67" s="13"/>
      <c r="J67" s="13"/>
      <c r="K67" s="13"/>
      <c r="L67" s="13"/>
      <c r="M67" s="13"/>
      <c r="N67" s="13"/>
      <c r="O67" s="13"/>
      <c r="P67" s="13"/>
      <c r="Q67" s="9">
        <f t="shared" si="1"/>
        <v>558</v>
      </c>
    </row>
    <row r="68" spans="1:17" ht="12.75">
      <c r="A68" s="29">
        <v>37</v>
      </c>
      <c r="B68" s="11" t="s">
        <v>130</v>
      </c>
      <c r="C68" s="11" t="s">
        <v>131</v>
      </c>
      <c r="D68" s="13">
        <v>2384</v>
      </c>
      <c r="E68" s="13">
        <v>1648</v>
      </c>
      <c r="F68" s="13">
        <v>566</v>
      </c>
      <c r="G68" s="13">
        <v>1215</v>
      </c>
      <c r="H68" s="13">
        <v>1102</v>
      </c>
      <c r="I68" s="13"/>
      <c r="J68" s="13"/>
      <c r="K68" s="13"/>
      <c r="L68" s="13"/>
      <c r="M68" s="13"/>
      <c r="N68" s="13"/>
      <c r="O68" s="13"/>
      <c r="P68" s="13"/>
      <c r="Q68" s="9">
        <f t="shared" si="1"/>
        <v>6915</v>
      </c>
    </row>
    <row r="69" spans="1:17" ht="12.75">
      <c r="A69" s="29">
        <v>38</v>
      </c>
      <c r="B69" s="11" t="s">
        <v>132</v>
      </c>
      <c r="C69" s="11" t="s">
        <v>133</v>
      </c>
      <c r="D69" s="13">
        <v>1072</v>
      </c>
      <c r="E69" s="13">
        <v>1194</v>
      </c>
      <c r="F69" s="13">
        <v>1143</v>
      </c>
      <c r="G69" s="13">
        <v>780</v>
      </c>
      <c r="H69" s="13">
        <v>1126</v>
      </c>
      <c r="I69" s="13"/>
      <c r="J69" s="13"/>
      <c r="K69" s="13"/>
      <c r="L69" s="13"/>
      <c r="M69" s="13"/>
      <c r="N69" s="13"/>
      <c r="O69" s="13"/>
      <c r="P69" s="13"/>
      <c r="Q69" s="9">
        <f t="shared" si="1"/>
        <v>5315</v>
      </c>
    </row>
    <row r="70" spans="1:17" ht="12.75">
      <c r="A70" s="29">
        <v>39</v>
      </c>
      <c r="B70" s="11" t="s">
        <v>134</v>
      </c>
      <c r="C70" s="11" t="s">
        <v>135</v>
      </c>
      <c r="D70" s="13">
        <v>67</v>
      </c>
      <c r="E70" s="13">
        <v>9</v>
      </c>
      <c r="F70" s="13">
        <v>0</v>
      </c>
      <c r="G70" s="13">
        <v>3</v>
      </c>
      <c r="H70" s="13">
        <v>6</v>
      </c>
      <c r="I70" s="13"/>
      <c r="J70" s="13"/>
      <c r="K70" s="13"/>
      <c r="L70" s="13"/>
      <c r="M70" s="13"/>
      <c r="N70" s="13"/>
      <c r="O70" s="13"/>
      <c r="P70" s="13"/>
      <c r="Q70" s="9">
        <f t="shared" si="1"/>
        <v>85</v>
      </c>
    </row>
    <row r="71" spans="1:17" ht="12.75">
      <c r="A71" s="29">
        <v>40</v>
      </c>
      <c r="B71" s="11" t="s">
        <v>136</v>
      </c>
      <c r="C71" s="11" t="s">
        <v>137</v>
      </c>
      <c r="D71" s="13">
        <v>531</v>
      </c>
      <c r="E71" s="13">
        <v>260</v>
      </c>
      <c r="F71" s="13">
        <v>303</v>
      </c>
      <c r="G71" s="13">
        <v>101</v>
      </c>
      <c r="H71" s="13">
        <v>135</v>
      </c>
      <c r="I71" s="13"/>
      <c r="J71" s="13"/>
      <c r="K71" s="13"/>
      <c r="L71" s="13"/>
      <c r="M71" s="13"/>
      <c r="N71" s="13"/>
      <c r="O71" s="13"/>
      <c r="P71" s="13"/>
      <c r="Q71" s="9">
        <f t="shared" si="1"/>
        <v>1330</v>
      </c>
    </row>
    <row r="72" spans="1:17" ht="12.75">
      <c r="A72" s="31">
        <v>41</v>
      </c>
      <c r="B72" s="32" t="s">
        <v>138</v>
      </c>
      <c r="C72" s="32" t="s">
        <v>139</v>
      </c>
      <c r="D72" s="33">
        <v>48</v>
      </c>
      <c r="E72" s="33">
        <v>555</v>
      </c>
      <c r="F72" s="33">
        <v>180</v>
      </c>
      <c r="G72" s="33">
        <v>294</v>
      </c>
      <c r="H72" s="33">
        <v>135</v>
      </c>
      <c r="I72" s="33"/>
      <c r="J72" s="33"/>
      <c r="K72" s="33"/>
      <c r="L72" s="33"/>
      <c r="M72" s="33"/>
      <c r="N72" s="33"/>
      <c r="O72" s="33"/>
      <c r="P72" s="33"/>
      <c r="Q72" s="9">
        <f t="shared" si="1"/>
        <v>1212</v>
      </c>
    </row>
    <row r="73" spans="1:17" ht="12.75">
      <c r="A73" s="34"/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12.75">
      <c r="A74" s="35" t="s">
        <v>140</v>
      </c>
      <c r="B74" s="36"/>
      <c r="C74" s="3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ht="12.75">
      <c r="A75" s="38">
        <v>1</v>
      </c>
      <c r="B75" s="7" t="s">
        <v>141</v>
      </c>
      <c r="C75" s="7" t="s">
        <v>142</v>
      </c>
      <c r="D75" s="9">
        <v>233</v>
      </c>
      <c r="E75" s="9">
        <v>265</v>
      </c>
      <c r="F75" s="9">
        <v>303</v>
      </c>
      <c r="G75" s="9">
        <v>1052</v>
      </c>
      <c r="H75" s="9">
        <v>1590</v>
      </c>
      <c r="I75" s="9"/>
      <c r="J75" s="9"/>
      <c r="K75" s="9"/>
      <c r="L75" s="9"/>
      <c r="M75" s="9"/>
      <c r="N75" s="9"/>
      <c r="O75" s="9"/>
      <c r="P75" s="9"/>
      <c r="Q75" s="9">
        <f>SUM(D75:P75)</f>
        <v>3443</v>
      </c>
    </row>
    <row r="76" spans="1:17" ht="12.75">
      <c r="A76" s="29">
        <v>2</v>
      </c>
      <c r="B76" s="11" t="s">
        <v>143</v>
      </c>
      <c r="C76" s="11" t="s">
        <v>144</v>
      </c>
      <c r="D76" s="13">
        <v>89</v>
      </c>
      <c r="E76" s="13">
        <v>112</v>
      </c>
      <c r="F76" s="13">
        <v>177</v>
      </c>
      <c r="G76" s="13">
        <v>220</v>
      </c>
      <c r="H76" s="13">
        <v>473</v>
      </c>
      <c r="I76" s="13"/>
      <c r="J76" s="13"/>
      <c r="K76" s="13"/>
      <c r="L76" s="13"/>
      <c r="M76" s="13"/>
      <c r="N76" s="13"/>
      <c r="O76" s="13"/>
      <c r="P76" s="13"/>
      <c r="Q76" s="9">
        <f aca="true" t="shared" si="2" ref="Q76:Q83">SUM(D76:P76)</f>
        <v>1071</v>
      </c>
    </row>
    <row r="77" spans="1:17" ht="12.75">
      <c r="A77" s="29">
        <v>3</v>
      </c>
      <c r="B77" s="11" t="s">
        <v>145</v>
      </c>
      <c r="C77" s="11" t="s">
        <v>146</v>
      </c>
      <c r="D77" s="13">
        <v>4</v>
      </c>
      <c r="E77" s="13">
        <v>72</v>
      </c>
      <c r="F77" s="13">
        <v>0</v>
      </c>
      <c r="G77" s="13">
        <v>76</v>
      </c>
      <c r="H77" s="13">
        <v>15</v>
      </c>
      <c r="I77" s="13"/>
      <c r="J77" s="13"/>
      <c r="K77" s="13"/>
      <c r="L77" s="13"/>
      <c r="M77" s="13"/>
      <c r="N77" s="13"/>
      <c r="O77" s="13"/>
      <c r="P77" s="13"/>
      <c r="Q77" s="9">
        <f t="shared" si="2"/>
        <v>167</v>
      </c>
    </row>
    <row r="78" spans="1:17" ht="12.75">
      <c r="A78" s="29">
        <v>4</v>
      </c>
      <c r="B78" s="11" t="s">
        <v>147</v>
      </c>
      <c r="C78" s="11" t="s">
        <v>148</v>
      </c>
      <c r="D78" s="13">
        <v>182</v>
      </c>
      <c r="E78" s="13">
        <v>420</v>
      </c>
      <c r="F78" s="13">
        <v>715</v>
      </c>
      <c r="G78" s="13">
        <v>2111</v>
      </c>
      <c r="H78" s="13">
        <v>945</v>
      </c>
      <c r="I78" s="13"/>
      <c r="J78" s="13"/>
      <c r="K78" s="13"/>
      <c r="L78" s="13"/>
      <c r="M78" s="13"/>
      <c r="N78" s="13"/>
      <c r="O78" s="13"/>
      <c r="P78" s="13"/>
      <c r="Q78" s="9">
        <f t="shared" si="2"/>
        <v>4373</v>
      </c>
    </row>
    <row r="79" spans="1:17" ht="12.75">
      <c r="A79" s="29">
        <v>5</v>
      </c>
      <c r="B79" s="11" t="s">
        <v>149</v>
      </c>
      <c r="C79" s="11" t="s">
        <v>150</v>
      </c>
      <c r="D79" s="13">
        <v>28</v>
      </c>
      <c r="E79" s="13">
        <v>70</v>
      </c>
      <c r="F79" s="13">
        <v>36</v>
      </c>
      <c r="G79" s="13">
        <v>15</v>
      </c>
      <c r="H79" s="13">
        <v>60</v>
      </c>
      <c r="I79" s="13"/>
      <c r="J79" s="13"/>
      <c r="K79" s="13"/>
      <c r="L79" s="13"/>
      <c r="M79" s="13"/>
      <c r="N79" s="13"/>
      <c r="O79" s="13"/>
      <c r="P79" s="13"/>
      <c r="Q79" s="9">
        <f t="shared" si="2"/>
        <v>209</v>
      </c>
    </row>
    <row r="80" spans="1:17" ht="12.75">
      <c r="A80" s="29">
        <v>6</v>
      </c>
      <c r="B80" s="11" t="s">
        <v>151</v>
      </c>
      <c r="C80" s="11" t="s">
        <v>152</v>
      </c>
      <c r="D80" s="13">
        <v>1967</v>
      </c>
      <c r="E80" s="13">
        <v>5865</v>
      </c>
      <c r="F80" s="13">
        <v>246</v>
      </c>
      <c r="G80" s="13">
        <v>156</v>
      </c>
      <c r="H80" s="13">
        <v>206</v>
      </c>
      <c r="I80" s="13"/>
      <c r="J80" s="13"/>
      <c r="K80" s="13"/>
      <c r="L80" s="13"/>
      <c r="M80" s="13"/>
      <c r="N80" s="13"/>
      <c r="O80" s="13"/>
      <c r="P80" s="13"/>
      <c r="Q80" s="9">
        <f t="shared" si="2"/>
        <v>8440</v>
      </c>
    </row>
    <row r="81" spans="1:17" ht="12.75">
      <c r="A81" s="29">
        <v>7</v>
      </c>
      <c r="B81" s="11" t="s">
        <v>153</v>
      </c>
      <c r="C81" s="11" t="s">
        <v>154</v>
      </c>
      <c r="D81" s="13">
        <v>89</v>
      </c>
      <c r="E81" s="13">
        <v>163</v>
      </c>
      <c r="F81" s="13">
        <v>303</v>
      </c>
      <c r="G81" s="13">
        <v>287</v>
      </c>
      <c r="H81" s="13">
        <v>282</v>
      </c>
      <c r="I81" s="13"/>
      <c r="J81" s="13"/>
      <c r="K81" s="13"/>
      <c r="L81" s="13"/>
      <c r="M81" s="13"/>
      <c r="N81" s="13"/>
      <c r="O81" s="13"/>
      <c r="P81" s="13"/>
      <c r="Q81" s="9">
        <f t="shared" si="2"/>
        <v>1124</v>
      </c>
    </row>
    <row r="82" spans="1:17" ht="12.75">
      <c r="A82" s="29">
        <v>8</v>
      </c>
      <c r="B82" s="11" t="s">
        <v>155</v>
      </c>
      <c r="C82" s="11" t="s">
        <v>156</v>
      </c>
      <c r="D82" s="13">
        <v>21</v>
      </c>
      <c r="E82" s="13">
        <v>12</v>
      </c>
      <c r="F82" s="13">
        <v>530</v>
      </c>
      <c r="G82" s="13">
        <v>405</v>
      </c>
      <c r="H82" s="13">
        <v>104</v>
      </c>
      <c r="I82" s="13"/>
      <c r="J82" s="13"/>
      <c r="K82" s="13"/>
      <c r="L82" s="13"/>
      <c r="M82" s="13"/>
      <c r="N82" s="13"/>
      <c r="O82" s="13"/>
      <c r="P82" s="13"/>
      <c r="Q82" s="9">
        <f t="shared" si="2"/>
        <v>1072</v>
      </c>
    </row>
    <row r="83" spans="1:17" ht="12.75">
      <c r="A83" s="31">
        <v>9</v>
      </c>
      <c r="B83" s="32" t="s">
        <v>157</v>
      </c>
      <c r="C83" s="32" t="s">
        <v>158</v>
      </c>
      <c r="D83" s="33">
        <v>749</v>
      </c>
      <c r="E83" s="33">
        <v>1209</v>
      </c>
      <c r="F83" s="33">
        <v>871</v>
      </c>
      <c r="G83" s="33">
        <v>829</v>
      </c>
      <c r="H83" s="33">
        <v>439</v>
      </c>
      <c r="I83" s="33"/>
      <c r="J83" s="33"/>
      <c r="K83" s="33"/>
      <c r="L83" s="33"/>
      <c r="M83" s="33"/>
      <c r="N83" s="33"/>
      <c r="O83" s="33"/>
      <c r="P83" s="33"/>
      <c r="Q83" s="9">
        <f t="shared" si="2"/>
        <v>4097</v>
      </c>
    </row>
    <row r="84" spans="1:17" ht="12.75">
      <c r="A84" s="34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ht="12.75">
      <c r="A85" s="39" t="s">
        <v>159</v>
      </c>
      <c r="B85" s="40"/>
      <c r="C85" s="41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ht="12.75">
      <c r="A86" s="42">
        <v>1</v>
      </c>
      <c r="B86" s="43" t="s">
        <v>160</v>
      </c>
      <c r="C86" s="43" t="s">
        <v>161</v>
      </c>
      <c r="D86" s="44">
        <v>0</v>
      </c>
      <c r="E86" s="44"/>
      <c r="F86" s="44">
        <v>9</v>
      </c>
      <c r="G86" s="44">
        <v>0</v>
      </c>
      <c r="H86" s="44">
        <v>0</v>
      </c>
      <c r="I86" s="44"/>
      <c r="J86" s="44"/>
      <c r="K86" s="44"/>
      <c r="L86" s="44"/>
      <c r="M86" s="44"/>
      <c r="N86" s="44"/>
      <c r="O86" s="44"/>
      <c r="P86" s="44"/>
      <c r="Q86" s="44">
        <f>SUM(E86:P86)</f>
        <v>9</v>
      </c>
    </row>
    <row r="87" spans="1:17" ht="12.75">
      <c r="A87" s="406" t="s">
        <v>162</v>
      </c>
      <c r="B87" s="406"/>
      <c r="C87" s="406"/>
      <c r="D87" s="45"/>
      <c r="E87" s="45"/>
      <c r="F87" s="45">
        <f>SUM(F4:F86)</f>
        <v>98879</v>
      </c>
      <c r="G87" s="45">
        <f>SUM(G4:G86)</f>
        <v>122702</v>
      </c>
      <c r="H87" s="45">
        <f>SUM(H4:H86)</f>
        <v>102079</v>
      </c>
      <c r="I87" s="45"/>
      <c r="J87" s="45"/>
      <c r="K87" s="45"/>
      <c r="L87" s="45"/>
      <c r="M87" s="45"/>
      <c r="N87" s="45"/>
      <c r="O87" s="45"/>
      <c r="P87" s="45"/>
      <c r="Q87" s="323">
        <f>SUM(Q4:Q86)</f>
        <v>529824</v>
      </c>
    </row>
  </sheetData>
  <sheetProtection/>
  <mergeCells count="4">
    <mergeCell ref="Q1:Q2"/>
    <mergeCell ref="A87:C87"/>
    <mergeCell ref="A1:A2"/>
    <mergeCell ref="B1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8515625" style="0" customWidth="1"/>
    <col min="2" max="2" width="46.7109375" style="0" customWidth="1"/>
    <col min="3" max="14" width="12.28125" style="0" customWidth="1"/>
    <col min="15" max="15" width="18.57421875" style="0" bestFit="1" customWidth="1"/>
    <col min="17" max="17" width="10.421875" style="257" customWidth="1"/>
  </cols>
  <sheetData>
    <row r="1" spans="1:15" ht="15">
      <c r="A1" s="438" t="s">
        <v>231</v>
      </c>
      <c r="B1" s="438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24.75" customHeight="1">
      <c r="A2" s="439" t="s">
        <v>0</v>
      </c>
      <c r="B2" s="441" t="s">
        <v>375</v>
      </c>
      <c r="C2" s="258">
        <v>40544</v>
      </c>
      <c r="D2" s="258">
        <v>40575</v>
      </c>
      <c r="E2" s="258">
        <v>40603</v>
      </c>
      <c r="F2" s="258">
        <v>40634</v>
      </c>
      <c r="G2" s="258">
        <v>40664</v>
      </c>
      <c r="H2" s="258">
        <v>40695</v>
      </c>
      <c r="I2" s="258">
        <v>40725</v>
      </c>
      <c r="J2" s="258">
        <v>40756</v>
      </c>
      <c r="K2" s="258">
        <v>40787</v>
      </c>
      <c r="L2" s="258">
        <v>40817</v>
      </c>
      <c r="M2" s="258">
        <v>40848</v>
      </c>
      <c r="N2" s="258">
        <v>40878</v>
      </c>
      <c r="O2" s="436" t="s">
        <v>233</v>
      </c>
    </row>
    <row r="3" spans="1:15" ht="24.75" customHeight="1">
      <c r="A3" s="440"/>
      <c r="B3" s="442"/>
      <c r="C3" s="259" t="s">
        <v>3</v>
      </c>
      <c r="D3" s="259" t="s">
        <v>3</v>
      </c>
      <c r="E3" s="259" t="s">
        <v>3</v>
      </c>
      <c r="F3" s="259" t="s">
        <v>3</v>
      </c>
      <c r="G3" s="259" t="s">
        <v>3</v>
      </c>
      <c r="H3" s="259" t="s">
        <v>3</v>
      </c>
      <c r="I3" s="259" t="s">
        <v>3</v>
      </c>
      <c r="J3" s="259" t="s">
        <v>3</v>
      </c>
      <c r="K3" s="259" t="s">
        <v>3</v>
      </c>
      <c r="L3" s="259" t="s">
        <v>3</v>
      </c>
      <c r="M3" s="259" t="s">
        <v>3</v>
      </c>
      <c r="N3" s="259" t="s">
        <v>3</v>
      </c>
      <c r="O3" s="437"/>
    </row>
    <row r="4" spans="1:15" ht="15">
      <c r="A4" s="260" t="s">
        <v>234</v>
      </c>
      <c r="B4" s="261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4"/>
    </row>
    <row r="5" spans="1:17" ht="15">
      <c r="A5" s="265">
        <v>1</v>
      </c>
      <c r="B5" s="266" t="s">
        <v>165</v>
      </c>
      <c r="C5" s="267">
        <v>112</v>
      </c>
      <c r="D5" s="267">
        <v>64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8">
        <f>SUM(C5:N5)</f>
        <v>176</v>
      </c>
      <c r="Q5" s="269"/>
    </row>
    <row r="6" spans="1:17" ht="15">
      <c r="A6" s="265">
        <v>2</v>
      </c>
      <c r="B6" s="266" t="s">
        <v>7</v>
      </c>
      <c r="C6" s="267">
        <v>96</v>
      </c>
      <c r="D6" s="267">
        <v>85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8">
        <f aca="true" t="shared" si="0" ref="O6:O29">SUM(C6:N6)</f>
        <v>181</v>
      </c>
      <c r="Q6" s="269"/>
    </row>
    <row r="7" spans="1:17" ht="15">
      <c r="A7" s="265">
        <v>3</v>
      </c>
      <c r="B7" s="266" t="s">
        <v>9</v>
      </c>
      <c r="C7" s="267">
        <v>563</v>
      </c>
      <c r="D7" s="267">
        <v>459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8">
        <f t="shared" si="0"/>
        <v>1022</v>
      </c>
      <c r="Q7" s="269"/>
    </row>
    <row r="8" spans="1:17" ht="15">
      <c r="A8" s="265">
        <v>4</v>
      </c>
      <c r="B8" s="266" t="s">
        <v>11</v>
      </c>
      <c r="C8" s="267">
        <v>502</v>
      </c>
      <c r="D8" s="267">
        <v>250</v>
      </c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8">
        <f t="shared" si="0"/>
        <v>752</v>
      </c>
      <c r="Q8" s="269"/>
    </row>
    <row r="9" spans="1:17" ht="15">
      <c r="A9" s="265">
        <v>5</v>
      </c>
      <c r="B9" s="266" t="s">
        <v>208</v>
      </c>
      <c r="C9" s="267">
        <v>334</v>
      </c>
      <c r="D9" s="267">
        <v>380</v>
      </c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8">
        <f t="shared" si="0"/>
        <v>714</v>
      </c>
      <c r="Q9" s="269"/>
    </row>
    <row r="10" spans="1:17" ht="15">
      <c r="A10" s="265">
        <v>6</v>
      </c>
      <c r="B10" s="270" t="s">
        <v>235</v>
      </c>
      <c r="C10" s="267">
        <v>15</v>
      </c>
      <c r="D10" s="267">
        <v>127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8">
        <f t="shared" si="0"/>
        <v>142</v>
      </c>
      <c r="Q10" s="269"/>
    </row>
    <row r="11" spans="1:17" ht="15.75">
      <c r="A11" s="271">
        <v>7</v>
      </c>
      <c r="B11" s="270" t="s">
        <v>236</v>
      </c>
      <c r="C11" s="267">
        <v>15</v>
      </c>
      <c r="D11" s="267">
        <v>6</v>
      </c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8">
        <f t="shared" si="0"/>
        <v>21</v>
      </c>
      <c r="Q11" s="272"/>
    </row>
    <row r="12" spans="1:17" ht="15.75">
      <c r="A12" s="271">
        <v>8</v>
      </c>
      <c r="B12" s="270" t="s">
        <v>237</v>
      </c>
      <c r="C12" s="267">
        <v>8</v>
      </c>
      <c r="D12" s="267">
        <v>18</v>
      </c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8">
        <f t="shared" si="0"/>
        <v>26</v>
      </c>
      <c r="Q12" s="272"/>
    </row>
    <row r="13" spans="1:17" ht="15.75">
      <c r="A13" s="265">
        <v>9</v>
      </c>
      <c r="B13" s="266" t="s">
        <v>210</v>
      </c>
      <c r="C13" s="267">
        <v>257</v>
      </c>
      <c r="D13" s="267">
        <v>39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8">
        <f t="shared" si="0"/>
        <v>296</v>
      </c>
      <c r="Q13" s="272"/>
    </row>
    <row r="14" spans="1:17" ht="15">
      <c r="A14" s="271">
        <v>10</v>
      </c>
      <c r="B14" s="266" t="s">
        <v>238</v>
      </c>
      <c r="C14" s="267">
        <v>171</v>
      </c>
      <c r="D14" s="267">
        <v>63</v>
      </c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8">
        <f t="shared" si="0"/>
        <v>234</v>
      </c>
      <c r="Q14" s="273"/>
    </row>
    <row r="15" spans="1:17" ht="15">
      <c r="A15" s="265">
        <v>11</v>
      </c>
      <c r="B15" s="266" t="s">
        <v>25</v>
      </c>
      <c r="C15" s="267">
        <v>114</v>
      </c>
      <c r="D15" s="267">
        <v>15</v>
      </c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8">
        <f t="shared" si="0"/>
        <v>129</v>
      </c>
      <c r="Q15" s="269"/>
    </row>
    <row r="16" spans="1:17" ht="15">
      <c r="A16" s="265">
        <v>12</v>
      </c>
      <c r="B16" s="266" t="s">
        <v>27</v>
      </c>
      <c r="C16" s="267">
        <v>159</v>
      </c>
      <c r="D16" s="267">
        <v>347</v>
      </c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8">
        <f t="shared" si="0"/>
        <v>506</v>
      </c>
      <c r="Q16" s="269"/>
    </row>
    <row r="17" spans="1:17" ht="15">
      <c r="A17" s="265">
        <v>13</v>
      </c>
      <c r="B17" s="266" t="s">
        <v>29</v>
      </c>
      <c r="C17" s="267">
        <v>57</v>
      </c>
      <c r="D17" s="267">
        <v>56</v>
      </c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8">
        <f t="shared" si="0"/>
        <v>113</v>
      </c>
      <c r="Q17" s="269"/>
    </row>
    <row r="18" spans="1:17" ht="15">
      <c r="A18" s="265">
        <v>14</v>
      </c>
      <c r="B18" s="266" t="s">
        <v>31</v>
      </c>
      <c r="C18" s="267">
        <v>14</v>
      </c>
      <c r="D18" s="267">
        <v>17</v>
      </c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8">
        <f t="shared" si="0"/>
        <v>31</v>
      </c>
      <c r="Q18" s="269"/>
    </row>
    <row r="19" spans="1:17" ht="15">
      <c r="A19" s="265">
        <v>15</v>
      </c>
      <c r="B19" s="266" t="s">
        <v>33</v>
      </c>
      <c r="C19" s="267">
        <v>26</v>
      </c>
      <c r="D19" s="267">
        <v>90</v>
      </c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8">
        <f t="shared" si="0"/>
        <v>116</v>
      </c>
      <c r="Q19" s="269"/>
    </row>
    <row r="20" spans="1:17" ht="15">
      <c r="A20" s="265">
        <v>16</v>
      </c>
      <c r="B20" s="266" t="s">
        <v>35</v>
      </c>
      <c r="C20" s="267">
        <v>121</v>
      </c>
      <c r="D20" s="267">
        <v>64</v>
      </c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8">
        <f t="shared" si="0"/>
        <v>185</v>
      </c>
      <c r="Q20" s="269"/>
    </row>
    <row r="21" spans="1:17" ht="15">
      <c r="A21" s="265">
        <v>17</v>
      </c>
      <c r="B21" s="266" t="s">
        <v>213</v>
      </c>
      <c r="C21" s="267">
        <v>53</v>
      </c>
      <c r="D21" s="267">
        <v>18</v>
      </c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8">
        <f t="shared" si="0"/>
        <v>71</v>
      </c>
      <c r="Q21" s="269"/>
    </row>
    <row r="22" spans="1:17" ht="15">
      <c r="A22" s="265">
        <v>18</v>
      </c>
      <c r="B22" s="266" t="s">
        <v>214</v>
      </c>
      <c r="C22" s="267">
        <v>570</v>
      </c>
      <c r="D22" s="267">
        <v>210</v>
      </c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8">
        <f t="shared" si="0"/>
        <v>780</v>
      </c>
      <c r="Q22" s="269"/>
    </row>
    <row r="23" spans="1:15" ht="15">
      <c r="A23" s="265">
        <v>19</v>
      </c>
      <c r="B23" s="266" t="s">
        <v>239</v>
      </c>
      <c r="C23" s="267">
        <v>69</v>
      </c>
      <c r="D23" s="267">
        <v>37</v>
      </c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8">
        <f t="shared" si="0"/>
        <v>106</v>
      </c>
    </row>
    <row r="24" spans="1:17" ht="15">
      <c r="A24" s="265">
        <v>20</v>
      </c>
      <c r="B24" s="270" t="s">
        <v>43</v>
      </c>
      <c r="C24" s="267">
        <v>87</v>
      </c>
      <c r="D24" s="267">
        <v>59</v>
      </c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8">
        <f t="shared" si="0"/>
        <v>146</v>
      </c>
      <c r="Q24" s="269"/>
    </row>
    <row r="25" spans="1:15" ht="15">
      <c r="A25" s="265">
        <v>21</v>
      </c>
      <c r="B25" s="266" t="s">
        <v>216</v>
      </c>
      <c r="C25" s="267">
        <v>3</v>
      </c>
      <c r="D25" s="267">
        <v>85</v>
      </c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8">
        <f t="shared" si="0"/>
        <v>88</v>
      </c>
    </row>
    <row r="26" spans="1:17" ht="15">
      <c r="A26" s="265">
        <v>22</v>
      </c>
      <c r="B26" s="266" t="s">
        <v>47</v>
      </c>
      <c r="C26" s="267">
        <v>920</v>
      </c>
      <c r="D26" s="267">
        <v>848</v>
      </c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8">
        <f t="shared" si="0"/>
        <v>1768</v>
      </c>
      <c r="Q26" s="269"/>
    </row>
    <row r="27" spans="1:15" ht="15">
      <c r="A27" s="271">
        <v>23</v>
      </c>
      <c r="B27" s="266" t="s">
        <v>49</v>
      </c>
      <c r="C27" s="267">
        <v>1</v>
      </c>
      <c r="D27" s="267">
        <v>14</v>
      </c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8">
        <f t="shared" si="0"/>
        <v>15</v>
      </c>
    </row>
    <row r="28" spans="1:17" ht="15">
      <c r="A28" s="265">
        <v>24</v>
      </c>
      <c r="B28" s="266" t="s">
        <v>218</v>
      </c>
      <c r="C28" s="267">
        <v>59</v>
      </c>
      <c r="D28" s="267">
        <v>87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8">
        <f t="shared" si="0"/>
        <v>146</v>
      </c>
      <c r="Q28" s="269"/>
    </row>
    <row r="29" spans="1:17" ht="15.75">
      <c r="A29" s="429" t="s">
        <v>240</v>
      </c>
      <c r="B29" s="429"/>
      <c r="C29" s="274">
        <f>SUM(C5:C28)</f>
        <v>4326</v>
      </c>
      <c r="D29" s="274">
        <f>SUM(D5:D28)</f>
        <v>3438</v>
      </c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68">
        <f t="shared" si="0"/>
        <v>7764</v>
      </c>
      <c r="Q29" s="269"/>
    </row>
    <row r="30" spans="1:17" s="280" customFormat="1" ht="15.75">
      <c r="A30" s="276"/>
      <c r="B30" s="277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9"/>
      <c r="Q30" s="281"/>
    </row>
    <row r="31" spans="1:15" ht="15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</row>
    <row r="32" spans="1:2" ht="15">
      <c r="A32" s="284" t="s">
        <v>57</v>
      </c>
      <c r="B32" s="285"/>
    </row>
    <row r="33" spans="1:15" ht="15">
      <c r="A33" s="271">
        <v>1</v>
      </c>
      <c r="B33" s="286" t="s">
        <v>241</v>
      </c>
      <c r="C33" s="267">
        <v>3</v>
      </c>
      <c r="D33" s="267">
        <v>8</v>
      </c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8">
        <f>SUM(C33:N33)</f>
        <v>11</v>
      </c>
    </row>
    <row r="34" spans="1:15" ht="15">
      <c r="A34" s="271">
        <v>2</v>
      </c>
      <c r="B34" s="266" t="s">
        <v>174</v>
      </c>
      <c r="C34" s="267">
        <v>0</v>
      </c>
      <c r="D34" s="267">
        <v>0</v>
      </c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8">
        <f aca="true" t="shared" si="1" ref="O34:O74">SUM(C34:N34)</f>
        <v>0</v>
      </c>
    </row>
    <row r="35" spans="1:15" ht="15">
      <c r="A35" s="271">
        <v>3</v>
      </c>
      <c r="B35" s="266" t="s">
        <v>175</v>
      </c>
      <c r="C35" s="267">
        <v>0</v>
      </c>
      <c r="D35" s="267">
        <v>0</v>
      </c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8">
        <f t="shared" si="1"/>
        <v>0</v>
      </c>
    </row>
    <row r="36" spans="1:15" ht="15">
      <c r="A36" s="271">
        <v>4</v>
      </c>
      <c r="B36" s="266" t="s">
        <v>176</v>
      </c>
      <c r="C36" s="267">
        <v>3</v>
      </c>
      <c r="D36" s="267">
        <v>6</v>
      </c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8">
        <f t="shared" si="1"/>
        <v>9</v>
      </c>
    </row>
    <row r="37" spans="1:15" ht="15">
      <c r="A37" s="271">
        <v>5</v>
      </c>
      <c r="B37" s="266" t="s">
        <v>177</v>
      </c>
      <c r="C37" s="267">
        <v>5</v>
      </c>
      <c r="D37" s="267">
        <v>0</v>
      </c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8">
        <f t="shared" si="1"/>
        <v>5</v>
      </c>
    </row>
    <row r="38" spans="1:15" ht="15">
      <c r="A38" s="271">
        <v>6</v>
      </c>
      <c r="B38" s="266" t="s">
        <v>178</v>
      </c>
      <c r="C38" s="267">
        <v>0</v>
      </c>
      <c r="D38" s="267">
        <v>0</v>
      </c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8">
        <f t="shared" si="1"/>
        <v>0</v>
      </c>
    </row>
    <row r="39" spans="1:15" ht="15">
      <c r="A39" s="271">
        <v>7</v>
      </c>
      <c r="B39" s="266" t="s">
        <v>179</v>
      </c>
      <c r="C39" s="267">
        <v>263</v>
      </c>
      <c r="D39" s="267">
        <v>453</v>
      </c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8">
        <f t="shared" si="1"/>
        <v>716</v>
      </c>
    </row>
    <row r="40" spans="1:15" ht="15">
      <c r="A40" s="271">
        <v>8</v>
      </c>
      <c r="B40" s="266" t="s">
        <v>180</v>
      </c>
      <c r="C40" s="267">
        <v>0</v>
      </c>
      <c r="D40" s="267">
        <v>0</v>
      </c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8">
        <f t="shared" si="1"/>
        <v>0</v>
      </c>
    </row>
    <row r="41" spans="1:15" ht="15">
      <c r="A41" s="271">
        <v>9</v>
      </c>
      <c r="B41" s="266" t="s">
        <v>74</v>
      </c>
      <c r="C41" s="267">
        <v>0</v>
      </c>
      <c r="D41" s="267">
        <v>0</v>
      </c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8">
        <f t="shared" si="1"/>
        <v>0</v>
      </c>
    </row>
    <row r="42" spans="1:15" ht="15">
      <c r="A42" s="271">
        <v>10</v>
      </c>
      <c r="B42" s="266" t="s">
        <v>182</v>
      </c>
      <c r="C42" s="267">
        <v>7</v>
      </c>
      <c r="D42" s="267">
        <v>35</v>
      </c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8">
        <f t="shared" si="1"/>
        <v>42</v>
      </c>
    </row>
    <row r="43" spans="1:15" ht="15">
      <c r="A43" s="265">
        <v>11</v>
      </c>
      <c r="B43" s="270" t="s">
        <v>183</v>
      </c>
      <c r="C43" s="267">
        <v>0</v>
      </c>
      <c r="D43" s="267">
        <v>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8">
        <f t="shared" si="1"/>
        <v>2</v>
      </c>
    </row>
    <row r="44" spans="1:15" ht="15">
      <c r="A44" s="271">
        <v>12</v>
      </c>
      <c r="B44" s="270" t="s">
        <v>184</v>
      </c>
      <c r="C44" s="267">
        <v>0</v>
      </c>
      <c r="D44" s="267">
        <v>0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8">
        <f t="shared" si="1"/>
        <v>0</v>
      </c>
    </row>
    <row r="45" spans="1:15" ht="15">
      <c r="A45" s="271">
        <v>13</v>
      </c>
      <c r="B45" s="266" t="s">
        <v>185</v>
      </c>
      <c r="C45" s="267">
        <v>13</v>
      </c>
      <c r="D45" s="267">
        <v>32</v>
      </c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8">
        <f t="shared" si="1"/>
        <v>45</v>
      </c>
    </row>
    <row r="46" spans="1:15" ht="15">
      <c r="A46" s="271">
        <v>14</v>
      </c>
      <c r="B46" s="266" t="s">
        <v>242</v>
      </c>
      <c r="C46" s="267">
        <v>10</v>
      </c>
      <c r="D46" s="267">
        <v>2</v>
      </c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8">
        <f t="shared" si="1"/>
        <v>12</v>
      </c>
    </row>
    <row r="47" spans="1:15" ht="15">
      <c r="A47" s="271">
        <v>15</v>
      </c>
      <c r="B47" s="266" t="s">
        <v>186</v>
      </c>
      <c r="C47" s="267">
        <v>5</v>
      </c>
      <c r="D47" s="267">
        <v>4</v>
      </c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8">
        <f t="shared" si="1"/>
        <v>9</v>
      </c>
    </row>
    <row r="48" spans="1:15" ht="15">
      <c r="A48" s="271">
        <v>16</v>
      </c>
      <c r="B48" s="266" t="s">
        <v>243</v>
      </c>
      <c r="C48" s="267">
        <v>0</v>
      </c>
      <c r="D48" s="267">
        <v>0</v>
      </c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8">
        <f t="shared" si="1"/>
        <v>0</v>
      </c>
    </row>
    <row r="49" spans="1:15" ht="15">
      <c r="A49" s="271">
        <v>17</v>
      </c>
      <c r="B49" s="266" t="s">
        <v>187</v>
      </c>
      <c r="C49" s="267">
        <v>114</v>
      </c>
      <c r="D49" s="267">
        <v>143</v>
      </c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8">
        <f t="shared" si="1"/>
        <v>257</v>
      </c>
    </row>
    <row r="50" spans="1:15" ht="15">
      <c r="A50" s="265">
        <v>18</v>
      </c>
      <c r="B50" s="266" t="s">
        <v>188</v>
      </c>
      <c r="C50" s="267">
        <v>59</v>
      </c>
      <c r="D50" s="267">
        <v>41</v>
      </c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8">
        <f t="shared" si="1"/>
        <v>100</v>
      </c>
    </row>
    <row r="51" spans="1:15" ht="15">
      <c r="A51" s="271">
        <v>19</v>
      </c>
      <c r="B51" s="266" t="s">
        <v>189</v>
      </c>
      <c r="C51" s="267">
        <v>9</v>
      </c>
      <c r="D51" s="267">
        <v>46</v>
      </c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8">
        <f t="shared" si="1"/>
        <v>55</v>
      </c>
    </row>
    <row r="52" spans="1:15" ht="15">
      <c r="A52" s="271">
        <v>20</v>
      </c>
      <c r="B52" s="266" t="s">
        <v>244</v>
      </c>
      <c r="C52" s="267">
        <v>1</v>
      </c>
      <c r="D52" s="267">
        <v>1</v>
      </c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8">
        <f t="shared" si="1"/>
        <v>2</v>
      </c>
    </row>
    <row r="53" spans="1:15" ht="15">
      <c r="A53" s="271">
        <v>21</v>
      </c>
      <c r="B53" s="266" t="s">
        <v>190</v>
      </c>
      <c r="C53" s="267">
        <v>19</v>
      </c>
      <c r="D53" s="267">
        <v>91</v>
      </c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8">
        <f t="shared" si="1"/>
        <v>110</v>
      </c>
    </row>
    <row r="54" spans="1:15" ht="15">
      <c r="A54" s="271">
        <v>22</v>
      </c>
      <c r="B54" s="266" t="s">
        <v>191</v>
      </c>
      <c r="C54" s="267">
        <v>0</v>
      </c>
      <c r="D54" s="267">
        <v>0</v>
      </c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8">
        <f t="shared" si="1"/>
        <v>0</v>
      </c>
    </row>
    <row r="55" spans="1:15" ht="15">
      <c r="A55" s="271">
        <v>23</v>
      </c>
      <c r="B55" s="266" t="s">
        <v>192</v>
      </c>
      <c r="C55" s="267">
        <v>101</v>
      </c>
      <c r="D55" s="267">
        <v>0</v>
      </c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8">
        <f t="shared" si="1"/>
        <v>101</v>
      </c>
    </row>
    <row r="56" spans="1:15" ht="15">
      <c r="A56" s="271">
        <v>24</v>
      </c>
      <c r="B56" s="266" t="s">
        <v>193</v>
      </c>
      <c r="C56" s="267">
        <v>700</v>
      </c>
      <c r="D56" s="267">
        <v>1501</v>
      </c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8">
        <f t="shared" si="1"/>
        <v>2201</v>
      </c>
    </row>
    <row r="57" spans="1:15" ht="15">
      <c r="A57" s="265">
        <v>25</v>
      </c>
      <c r="B57" s="266" t="s">
        <v>245</v>
      </c>
      <c r="C57" s="267">
        <v>14</v>
      </c>
      <c r="D57" s="267">
        <v>516</v>
      </c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8">
        <f t="shared" si="1"/>
        <v>530</v>
      </c>
    </row>
    <row r="58" spans="1:15" ht="15">
      <c r="A58" s="271">
        <v>26</v>
      </c>
      <c r="B58" s="266" t="s">
        <v>246</v>
      </c>
      <c r="C58" s="267">
        <v>0</v>
      </c>
      <c r="D58" s="267">
        <v>0</v>
      </c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8">
        <f t="shared" si="1"/>
        <v>0</v>
      </c>
    </row>
    <row r="59" spans="1:15" ht="15">
      <c r="A59" s="271">
        <v>27</v>
      </c>
      <c r="B59" s="266" t="s">
        <v>196</v>
      </c>
      <c r="C59" s="267">
        <v>10</v>
      </c>
      <c r="D59" s="267">
        <v>0</v>
      </c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8">
        <f t="shared" si="1"/>
        <v>10</v>
      </c>
    </row>
    <row r="60" spans="1:15" ht="15">
      <c r="A60" s="271">
        <v>28</v>
      </c>
      <c r="B60" s="266" t="s">
        <v>197</v>
      </c>
      <c r="C60" s="267">
        <v>9</v>
      </c>
      <c r="D60" s="267">
        <v>2</v>
      </c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8">
        <f t="shared" si="1"/>
        <v>11</v>
      </c>
    </row>
    <row r="61" spans="1:15" ht="15">
      <c r="A61" s="271">
        <v>29</v>
      </c>
      <c r="B61" s="266" t="s">
        <v>247</v>
      </c>
      <c r="C61" s="267">
        <v>0</v>
      </c>
      <c r="D61" s="267">
        <v>1</v>
      </c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8">
        <f t="shared" si="1"/>
        <v>1</v>
      </c>
    </row>
    <row r="62" spans="1:15" ht="15">
      <c r="A62" s="271">
        <v>30</v>
      </c>
      <c r="B62" s="266" t="s">
        <v>248</v>
      </c>
      <c r="C62" s="267">
        <v>0</v>
      </c>
      <c r="D62" s="267">
        <v>0</v>
      </c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8">
        <f t="shared" si="1"/>
        <v>0</v>
      </c>
    </row>
    <row r="63" spans="1:17" ht="15">
      <c r="A63" s="271">
        <v>31</v>
      </c>
      <c r="B63" s="266" t="s">
        <v>249</v>
      </c>
      <c r="C63" s="267">
        <v>2</v>
      </c>
      <c r="D63" s="267">
        <v>19</v>
      </c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8">
        <f t="shared" si="1"/>
        <v>21</v>
      </c>
      <c r="Q63" s="269"/>
    </row>
    <row r="64" spans="1:15" ht="15">
      <c r="A64" s="265">
        <v>32</v>
      </c>
      <c r="B64" s="266" t="s">
        <v>250</v>
      </c>
      <c r="C64" s="267">
        <v>3</v>
      </c>
      <c r="D64" s="267">
        <v>15</v>
      </c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8">
        <f t="shared" si="1"/>
        <v>18</v>
      </c>
    </row>
    <row r="65" spans="1:15" ht="15">
      <c r="A65" s="271">
        <v>33</v>
      </c>
      <c r="B65" s="266" t="s">
        <v>198</v>
      </c>
      <c r="C65" s="267">
        <v>0</v>
      </c>
      <c r="D65" s="267">
        <v>1</v>
      </c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8">
        <f t="shared" si="1"/>
        <v>1</v>
      </c>
    </row>
    <row r="66" spans="1:15" ht="15">
      <c r="A66" s="271">
        <v>34</v>
      </c>
      <c r="B66" s="270" t="s">
        <v>199</v>
      </c>
      <c r="C66" s="267">
        <v>3</v>
      </c>
      <c r="D66" s="267">
        <v>11</v>
      </c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8">
        <f t="shared" si="1"/>
        <v>14</v>
      </c>
    </row>
    <row r="67" spans="1:15" ht="15">
      <c r="A67" s="271">
        <v>35</v>
      </c>
      <c r="B67" s="270" t="s">
        <v>200</v>
      </c>
      <c r="C67" s="267">
        <v>1</v>
      </c>
      <c r="D67" s="267">
        <v>0</v>
      </c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8">
        <f t="shared" si="1"/>
        <v>1</v>
      </c>
    </row>
    <row r="68" spans="1:15" ht="15">
      <c r="A68" s="271">
        <v>36</v>
      </c>
      <c r="B68" s="266" t="s">
        <v>201</v>
      </c>
      <c r="C68" s="267">
        <v>7</v>
      </c>
      <c r="D68" s="267">
        <v>0</v>
      </c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8">
        <f t="shared" si="1"/>
        <v>7</v>
      </c>
    </row>
    <row r="69" spans="1:15" ht="15">
      <c r="A69" s="271">
        <v>37</v>
      </c>
      <c r="B69" s="266" t="s">
        <v>251</v>
      </c>
      <c r="C69" s="267">
        <v>10</v>
      </c>
      <c r="D69" s="267">
        <v>0</v>
      </c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8">
        <f t="shared" si="1"/>
        <v>10</v>
      </c>
    </row>
    <row r="70" spans="1:15" ht="15">
      <c r="A70" s="265">
        <v>38</v>
      </c>
      <c r="B70" s="266" t="s">
        <v>202</v>
      </c>
      <c r="C70" s="267">
        <v>28</v>
      </c>
      <c r="D70" s="267">
        <v>5</v>
      </c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8">
        <f t="shared" si="1"/>
        <v>33</v>
      </c>
    </row>
    <row r="71" spans="1:15" ht="15">
      <c r="A71" s="271">
        <v>39</v>
      </c>
      <c r="B71" s="266" t="s">
        <v>203</v>
      </c>
      <c r="C71" s="267">
        <v>0</v>
      </c>
      <c r="D71" s="267">
        <v>0</v>
      </c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8">
        <f t="shared" si="1"/>
        <v>0</v>
      </c>
    </row>
    <row r="72" spans="1:15" ht="15">
      <c r="A72" s="271">
        <v>40</v>
      </c>
      <c r="B72" s="266" t="s">
        <v>204</v>
      </c>
      <c r="C72" s="267">
        <v>1</v>
      </c>
      <c r="D72" s="267">
        <v>0</v>
      </c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8">
        <f t="shared" si="1"/>
        <v>1</v>
      </c>
    </row>
    <row r="73" spans="1:15" ht="15">
      <c r="A73" s="271">
        <v>41</v>
      </c>
      <c r="B73" s="266" t="s">
        <v>205</v>
      </c>
      <c r="C73" s="267">
        <v>1</v>
      </c>
      <c r="D73" s="267">
        <v>2</v>
      </c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8">
        <f t="shared" si="1"/>
        <v>3</v>
      </c>
    </row>
    <row r="74" spans="1:15" ht="15.75">
      <c r="A74" s="429" t="s">
        <v>240</v>
      </c>
      <c r="B74" s="429"/>
      <c r="C74" s="274">
        <f>SUM(C33:C73)</f>
        <v>1401</v>
      </c>
      <c r="D74" s="274">
        <f>SUM(D33:D73)</f>
        <v>2937</v>
      </c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68">
        <f t="shared" si="1"/>
        <v>4338</v>
      </c>
    </row>
    <row r="75" spans="1:17" s="280" customFormat="1" ht="15.75">
      <c r="A75" s="277"/>
      <c r="B75" s="277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9"/>
      <c r="Q75" s="287"/>
    </row>
    <row r="77" spans="1:2" ht="15">
      <c r="A77" s="284" t="s">
        <v>140</v>
      </c>
      <c r="B77" s="285"/>
    </row>
    <row r="78" spans="1:15" ht="15">
      <c r="A78" s="271">
        <v>1</v>
      </c>
      <c r="B78" s="266" t="s">
        <v>141</v>
      </c>
      <c r="C78" s="288">
        <v>3</v>
      </c>
      <c r="D78" s="288">
        <v>0</v>
      </c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68">
        <f>SUM(C78:N78)</f>
        <v>3</v>
      </c>
    </row>
    <row r="79" spans="1:15" ht="15">
      <c r="A79" s="271">
        <v>2</v>
      </c>
      <c r="B79" s="266" t="s">
        <v>143</v>
      </c>
      <c r="C79" s="288">
        <v>6</v>
      </c>
      <c r="D79" s="288">
        <v>0</v>
      </c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68">
        <f aca="true" t="shared" si="2" ref="O79:O87">SUM(C79:N79)</f>
        <v>6</v>
      </c>
    </row>
    <row r="80" spans="1:15" ht="15">
      <c r="A80" s="271">
        <v>3</v>
      </c>
      <c r="B80" s="266" t="s">
        <v>145</v>
      </c>
      <c r="C80" s="288">
        <v>12</v>
      </c>
      <c r="D80" s="288">
        <v>14</v>
      </c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68">
        <f t="shared" si="2"/>
        <v>26</v>
      </c>
    </row>
    <row r="81" spans="1:15" ht="15">
      <c r="A81" s="271">
        <v>4</v>
      </c>
      <c r="B81" s="266" t="s">
        <v>147</v>
      </c>
      <c r="C81" s="288">
        <v>0</v>
      </c>
      <c r="D81" s="288">
        <v>2</v>
      </c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68">
        <f t="shared" si="2"/>
        <v>2</v>
      </c>
    </row>
    <row r="82" spans="1:15" ht="15">
      <c r="A82" s="271">
        <v>5</v>
      </c>
      <c r="B82" s="266" t="s">
        <v>149</v>
      </c>
      <c r="C82" s="288">
        <v>0</v>
      </c>
      <c r="D82" s="288">
        <v>0</v>
      </c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68">
        <f t="shared" si="2"/>
        <v>0</v>
      </c>
    </row>
    <row r="83" spans="1:15" ht="15">
      <c r="A83" s="271">
        <v>6</v>
      </c>
      <c r="B83" s="266" t="s">
        <v>151</v>
      </c>
      <c r="C83" s="288">
        <v>1</v>
      </c>
      <c r="D83" s="288">
        <v>5</v>
      </c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68">
        <f t="shared" si="2"/>
        <v>6</v>
      </c>
    </row>
    <row r="84" spans="1:15" ht="15">
      <c r="A84" s="271">
        <v>7</v>
      </c>
      <c r="B84" s="266" t="s">
        <v>153</v>
      </c>
      <c r="C84" s="288">
        <v>0</v>
      </c>
      <c r="D84" s="288">
        <v>0</v>
      </c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68">
        <f t="shared" si="2"/>
        <v>0</v>
      </c>
    </row>
    <row r="85" spans="1:15" ht="15">
      <c r="A85" s="271">
        <v>8</v>
      </c>
      <c r="B85" s="266" t="s">
        <v>252</v>
      </c>
      <c r="C85" s="288">
        <v>2</v>
      </c>
      <c r="D85" s="288">
        <v>0</v>
      </c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68">
        <f t="shared" si="2"/>
        <v>2</v>
      </c>
    </row>
    <row r="86" spans="1:17" ht="12.75">
      <c r="A86" s="271">
        <v>9</v>
      </c>
      <c r="B86" s="266" t="s">
        <v>157</v>
      </c>
      <c r="C86" s="288">
        <v>50</v>
      </c>
      <c r="D86" s="288">
        <v>95</v>
      </c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68">
        <f t="shared" si="2"/>
        <v>145</v>
      </c>
      <c r="Q86"/>
    </row>
    <row r="87" spans="1:17" s="290" customFormat="1" ht="15.75">
      <c r="A87" s="429" t="s">
        <v>240</v>
      </c>
      <c r="B87" s="429"/>
      <c r="C87" s="289">
        <f>SUM(C78:C86)</f>
        <v>74</v>
      </c>
      <c r="D87" s="289">
        <f>SUM(D78:D86)</f>
        <v>116</v>
      </c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68">
        <f t="shared" si="2"/>
        <v>190</v>
      </c>
      <c r="Q87" s="291"/>
    </row>
    <row r="88" spans="1:15" ht="24.75" customHeight="1">
      <c r="A88" s="292"/>
      <c r="B88" s="293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63"/>
    </row>
    <row r="89" spans="1:2" ht="15">
      <c r="A89" s="284" t="s">
        <v>159</v>
      </c>
      <c r="B89" s="285"/>
    </row>
    <row r="90" spans="1:15" ht="15">
      <c r="A90" s="271">
        <v>1</v>
      </c>
      <c r="B90" s="266" t="s">
        <v>160</v>
      </c>
      <c r="C90" s="288">
        <v>0</v>
      </c>
      <c r="D90" s="288">
        <v>0</v>
      </c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68">
        <f>SUM(C90:N90)</f>
        <v>0</v>
      </c>
    </row>
    <row r="91" spans="1:15" ht="15.75">
      <c r="A91" s="429" t="s">
        <v>240</v>
      </c>
      <c r="B91" s="429"/>
      <c r="C91" s="295">
        <v>0</v>
      </c>
      <c r="D91" s="295">
        <v>0</v>
      </c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68">
        <f>SUM(C91:N91)</f>
        <v>0</v>
      </c>
    </row>
    <row r="93" spans="1:17" ht="15">
      <c r="A93" s="296" t="s">
        <v>253</v>
      </c>
      <c r="B93" s="285"/>
      <c r="Q93"/>
    </row>
    <row r="94" spans="1:15" ht="15">
      <c r="A94" s="297">
        <v>1</v>
      </c>
      <c r="B94" s="298" t="s">
        <v>53</v>
      </c>
      <c r="C94" s="298">
        <v>26</v>
      </c>
      <c r="D94" s="298">
        <v>0</v>
      </c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68">
        <f>SUM(C94:N94)</f>
        <v>26</v>
      </c>
    </row>
    <row r="95" spans="1:15" ht="15">
      <c r="A95" s="297">
        <v>2</v>
      </c>
      <c r="B95" s="298" t="s">
        <v>55</v>
      </c>
      <c r="C95" s="298">
        <v>0</v>
      </c>
      <c r="D95" s="298">
        <v>0</v>
      </c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68">
        <f>SUM(C95:N95)</f>
        <v>0</v>
      </c>
    </row>
    <row r="96" spans="1:17" ht="15.75">
      <c r="A96" s="429" t="s">
        <v>240</v>
      </c>
      <c r="B96" s="429"/>
      <c r="C96" s="274">
        <f>SUM(C94:C95)</f>
        <v>26</v>
      </c>
      <c r="D96" s="274">
        <f>SUM(D94:D95)</f>
        <v>0</v>
      </c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68">
        <f>SUM(C96:N96)</f>
        <v>26</v>
      </c>
      <c r="Q96"/>
    </row>
    <row r="97" ht="15">
      <c r="A97" s="300"/>
    </row>
    <row r="98" spans="1:17" ht="15">
      <c r="A98" s="296" t="s">
        <v>254</v>
      </c>
      <c r="B98" s="285"/>
      <c r="Q98"/>
    </row>
    <row r="99" spans="1:15" ht="15">
      <c r="A99" s="297">
        <v>1</v>
      </c>
      <c r="B99" s="298" t="s">
        <v>255</v>
      </c>
      <c r="C99" s="298">
        <v>0</v>
      </c>
      <c r="D99" s="298">
        <v>0</v>
      </c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68">
        <f>SUM(C99:N99)</f>
        <v>0</v>
      </c>
    </row>
    <row r="100" spans="1:17" ht="15.75">
      <c r="A100" s="429" t="s">
        <v>240</v>
      </c>
      <c r="B100" s="429"/>
      <c r="C100" s="274">
        <f>SUM(C99:C99)</f>
        <v>0</v>
      </c>
      <c r="D100" s="274">
        <f>SUM(D99:D99)</f>
        <v>0</v>
      </c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5">
        <f>SUM(O99:O99)</f>
        <v>0</v>
      </c>
      <c r="Q100"/>
    </row>
    <row r="102" spans="1:15" ht="26.25">
      <c r="A102" s="430" t="s">
        <v>256</v>
      </c>
      <c r="B102" s="430"/>
      <c r="C102" s="301">
        <f>SUM(C29+C74+C87+C91+C96+C100)</f>
        <v>5827</v>
      </c>
      <c r="D102" s="301">
        <f>SUM(D29+D74+D87+D91+D96+D100)</f>
        <v>6491</v>
      </c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>
        <f>SUM(C102:N102)</f>
        <v>12318</v>
      </c>
    </row>
  </sheetData>
  <sheetProtection/>
  <mergeCells count="11">
    <mergeCell ref="A100:B100"/>
    <mergeCell ref="A102:B102"/>
    <mergeCell ref="A1:B1"/>
    <mergeCell ref="A2:A3"/>
    <mergeCell ref="B2:B3"/>
    <mergeCell ref="O2:O3"/>
    <mergeCell ref="A29:B29"/>
    <mergeCell ref="A74:B74"/>
    <mergeCell ref="A87:B87"/>
    <mergeCell ref="A91:B91"/>
    <mergeCell ref="A96:B9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7"/>
  <sheetViews>
    <sheetView zoomScalePageLayoutView="0" workbookViewId="0" topLeftCell="A175">
      <selection activeCell="A187" sqref="A187:C187"/>
    </sheetView>
  </sheetViews>
  <sheetFormatPr defaultColWidth="9.140625" defaultRowHeight="12.75"/>
  <cols>
    <col min="1" max="1" width="36.57421875" style="326" bestFit="1" customWidth="1"/>
    <col min="2" max="2" width="12.57421875" style="326" bestFit="1" customWidth="1"/>
    <col min="3" max="3" width="36.57421875" style="326" bestFit="1" customWidth="1"/>
    <col min="4" max="7" width="9.140625" style="326" bestFit="1" customWidth="1"/>
    <col min="8" max="16384" width="9.140625" style="326" customWidth="1"/>
  </cols>
  <sheetData>
    <row r="1" spans="1:8" ht="22.5" customHeight="1">
      <c r="A1" s="445" t="s">
        <v>431</v>
      </c>
      <c r="B1" s="445"/>
      <c r="C1" s="445"/>
      <c r="D1" s="445"/>
      <c r="E1" s="445"/>
      <c r="F1" s="445"/>
      <c r="G1" s="445"/>
      <c r="H1" s="445"/>
    </row>
    <row r="2" ht="10.5" customHeight="1"/>
    <row r="3" spans="1:7" ht="12.75">
      <c r="A3" s="443" t="s">
        <v>207</v>
      </c>
      <c r="B3" s="444"/>
      <c r="C3" s="327" t="s">
        <v>265</v>
      </c>
      <c r="D3" s="328" t="s">
        <v>266</v>
      </c>
      <c r="E3" s="328" t="s">
        <v>267</v>
      </c>
      <c r="F3" s="328" t="s">
        <v>389</v>
      </c>
      <c r="G3" s="328" t="s">
        <v>390</v>
      </c>
    </row>
    <row r="4" spans="1:7" ht="22.5">
      <c r="A4" s="329" t="s">
        <v>173</v>
      </c>
      <c r="B4" s="329" t="s">
        <v>391</v>
      </c>
      <c r="C4" s="329" t="s">
        <v>269</v>
      </c>
      <c r="D4" s="330" t="s">
        <v>392</v>
      </c>
      <c r="E4" s="330" t="s">
        <v>392</v>
      </c>
      <c r="F4" s="330" t="s">
        <v>392</v>
      </c>
      <c r="G4" s="330">
        <v>635</v>
      </c>
    </row>
    <row r="5" spans="1:7" ht="22.5">
      <c r="A5" s="331" t="s">
        <v>173</v>
      </c>
      <c r="B5" s="331" t="s">
        <v>391</v>
      </c>
      <c r="C5" s="331" t="s">
        <v>270</v>
      </c>
      <c r="D5" s="332" t="s">
        <v>392</v>
      </c>
      <c r="E5" s="332" t="s">
        <v>392</v>
      </c>
      <c r="F5" s="332" t="s">
        <v>392</v>
      </c>
      <c r="G5" s="332">
        <v>2352</v>
      </c>
    </row>
    <row r="6" spans="1:7" ht="22.5">
      <c r="A6" s="329" t="s">
        <v>173</v>
      </c>
      <c r="B6" s="329" t="s">
        <v>391</v>
      </c>
      <c r="C6" s="329" t="s">
        <v>271</v>
      </c>
      <c r="D6" s="330" t="s">
        <v>392</v>
      </c>
      <c r="E6" s="330" t="s">
        <v>392</v>
      </c>
      <c r="F6" s="330" t="s">
        <v>392</v>
      </c>
      <c r="G6" s="330">
        <v>301</v>
      </c>
    </row>
    <row r="7" spans="1:7" ht="12.75">
      <c r="A7" s="331" t="s">
        <v>165</v>
      </c>
      <c r="B7" s="331" t="s">
        <v>268</v>
      </c>
      <c r="C7" s="331" t="s">
        <v>269</v>
      </c>
      <c r="D7" s="333">
        <v>22274</v>
      </c>
      <c r="E7" s="333">
        <v>32456</v>
      </c>
      <c r="F7" s="333">
        <v>19934</v>
      </c>
      <c r="G7" s="333">
        <v>25240</v>
      </c>
    </row>
    <row r="8" spans="1:7" ht="12.75">
      <c r="A8" s="329" t="s">
        <v>165</v>
      </c>
      <c r="B8" s="329" t="s">
        <v>268</v>
      </c>
      <c r="C8" s="329" t="s">
        <v>270</v>
      </c>
      <c r="D8" s="334">
        <v>55937</v>
      </c>
      <c r="E8" s="334">
        <v>100687</v>
      </c>
      <c r="F8" s="334">
        <v>69676</v>
      </c>
      <c r="G8" s="334">
        <v>93821</v>
      </c>
    </row>
    <row r="9" spans="1:7" ht="22.5">
      <c r="A9" s="331" t="s">
        <v>165</v>
      </c>
      <c r="B9" s="331" t="s">
        <v>268</v>
      </c>
      <c r="C9" s="331" t="s">
        <v>271</v>
      </c>
      <c r="D9" s="333">
        <v>9700</v>
      </c>
      <c r="E9" s="333">
        <v>15091</v>
      </c>
      <c r="F9" s="333">
        <v>9944</v>
      </c>
      <c r="G9" s="333">
        <v>12930</v>
      </c>
    </row>
    <row r="10" spans="1:7" ht="12.75">
      <c r="A10" s="329" t="s">
        <v>174</v>
      </c>
      <c r="B10" s="329" t="s">
        <v>393</v>
      </c>
      <c r="C10" s="329" t="s">
        <v>269</v>
      </c>
      <c r="D10" s="330" t="s">
        <v>392</v>
      </c>
      <c r="E10" s="330" t="s">
        <v>392</v>
      </c>
      <c r="F10" s="330" t="s">
        <v>392</v>
      </c>
      <c r="G10" s="330">
        <v>38</v>
      </c>
    </row>
    <row r="11" spans="1:7" ht="12.75">
      <c r="A11" s="331" t="s">
        <v>174</v>
      </c>
      <c r="B11" s="331" t="s">
        <v>393</v>
      </c>
      <c r="C11" s="331" t="s">
        <v>270</v>
      </c>
      <c r="D11" s="332" t="s">
        <v>392</v>
      </c>
      <c r="E11" s="332" t="s">
        <v>392</v>
      </c>
      <c r="F11" s="332" t="s">
        <v>392</v>
      </c>
      <c r="G11" s="332">
        <v>219</v>
      </c>
    </row>
    <row r="12" spans="1:7" ht="22.5">
      <c r="A12" s="329" t="s">
        <v>174</v>
      </c>
      <c r="B12" s="329" t="s">
        <v>393</v>
      </c>
      <c r="C12" s="329" t="s">
        <v>271</v>
      </c>
      <c r="D12" s="330" t="s">
        <v>392</v>
      </c>
      <c r="E12" s="330" t="s">
        <v>392</v>
      </c>
      <c r="F12" s="330" t="s">
        <v>392</v>
      </c>
      <c r="G12" s="330">
        <v>26</v>
      </c>
    </row>
    <row r="13" spans="1:7" ht="12.75">
      <c r="A13" s="331" t="s">
        <v>175</v>
      </c>
      <c r="B13" s="331" t="s">
        <v>394</v>
      </c>
      <c r="C13" s="331" t="s">
        <v>269</v>
      </c>
      <c r="D13" s="333" t="s">
        <v>392</v>
      </c>
      <c r="E13" s="333" t="s">
        <v>392</v>
      </c>
      <c r="F13" s="333" t="s">
        <v>392</v>
      </c>
      <c r="G13" s="333">
        <v>41</v>
      </c>
    </row>
    <row r="14" spans="1:7" ht="12.75">
      <c r="A14" s="329" t="s">
        <v>175</v>
      </c>
      <c r="B14" s="329" t="s">
        <v>394</v>
      </c>
      <c r="C14" s="329" t="s">
        <v>270</v>
      </c>
      <c r="D14" s="334" t="s">
        <v>392</v>
      </c>
      <c r="E14" s="334" t="s">
        <v>392</v>
      </c>
      <c r="F14" s="334" t="s">
        <v>392</v>
      </c>
      <c r="G14" s="334">
        <v>78</v>
      </c>
    </row>
    <row r="15" spans="1:7" ht="22.5">
      <c r="A15" s="331" t="s">
        <v>175</v>
      </c>
      <c r="B15" s="331" t="s">
        <v>394</v>
      </c>
      <c r="C15" s="331" t="s">
        <v>271</v>
      </c>
      <c r="D15" s="333" t="s">
        <v>392</v>
      </c>
      <c r="E15" s="333" t="s">
        <v>392</v>
      </c>
      <c r="F15" s="333" t="s">
        <v>392</v>
      </c>
      <c r="G15" s="333">
        <v>6</v>
      </c>
    </row>
    <row r="16" spans="1:7" ht="12.75">
      <c r="A16" s="329" t="s">
        <v>176</v>
      </c>
      <c r="B16" s="329" t="s">
        <v>395</v>
      </c>
      <c r="C16" s="329" t="s">
        <v>269</v>
      </c>
      <c r="D16" s="330" t="s">
        <v>392</v>
      </c>
      <c r="E16" s="330" t="s">
        <v>392</v>
      </c>
      <c r="F16" s="330" t="s">
        <v>392</v>
      </c>
      <c r="G16" s="330">
        <v>39</v>
      </c>
    </row>
    <row r="17" spans="1:7" ht="12.75">
      <c r="A17" s="331" t="s">
        <v>176</v>
      </c>
      <c r="B17" s="331" t="s">
        <v>395</v>
      </c>
      <c r="C17" s="331" t="s">
        <v>270</v>
      </c>
      <c r="D17" s="332" t="s">
        <v>392</v>
      </c>
      <c r="E17" s="332" t="s">
        <v>392</v>
      </c>
      <c r="F17" s="332" t="s">
        <v>392</v>
      </c>
      <c r="G17" s="332">
        <v>46</v>
      </c>
    </row>
    <row r="18" spans="1:7" ht="22.5">
      <c r="A18" s="329" t="s">
        <v>176</v>
      </c>
      <c r="B18" s="329" t="s">
        <v>395</v>
      </c>
      <c r="C18" s="329" t="s">
        <v>271</v>
      </c>
      <c r="D18" s="330" t="s">
        <v>392</v>
      </c>
      <c r="E18" s="330" t="s">
        <v>392</v>
      </c>
      <c r="F18" s="330" t="s">
        <v>392</v>
      </c>
      <c r="G18" s="330">
        <v>0</v>
      </c>
    </row>
    <row r="19" spans="1:7" ht="12.75">
      <c r="A19" s="331" t="s">
        <v>177</v>
      </c>
      <c r="B19" s="331" t="s">
        <v>396</v>
      </c>
      <c r="C19" s="331" t="s">
        <v>269</v>
      </c>
      <c r="D19" s="333" t="s">
        <v>392</v>
      </c>
      <c r="E19" s="333" t="s">
        <v>392</v>
      </c>
      <c r="F19" s="333" t="s">
        <v>392</v>
      </c>
      <c r="G19" s="333">
        <v>506</v>
      </c>
    </row>
    <row r="20" spans="1:7" ht="12.75">
      <c r="A20" s="329" t="s">
        <v>177</v>
      </c>
      <c r="B20" s="329" t="s">
        <v>396</v>
      </c>
      <c r="C20" s="329" t="s">
        <v>270</v>
      </c>
      <c r="D20" s="334" t="s">
        <v>392</v>
      </c>
      <c r="E20" s="334" t="s">
        <v>392</v>
      </c>
      <c r="F20" s="334" t="s">
        <v>392</v>
      </c>
      <c r="G20" s="334">
        <v>2508</v>
      </c>
    </row>
    <row r="21" spans="1:7" ht="22.5">
      <c r="A21" s="331" t="s">
        <v>177</v>
      </c>
      <c r="B21" s="331" t="s">
        <v>396</v>
      </c>
      <c r="C21" s="331" t="s">
        <v>271</v>
      </c>
      <c r="D21" s="333" t="s">
        <v>392</v>
      </c>
      <c r="E21" s="333" t="s">
        <v>392</v>
      </c>
      <c r="F21" s="333" t="s">
        <v>392</v>
      </c>
      <c r="G21" s="333">
        <v>304</v>
      </c>
    </row>
    <row r="22" spans="1:7" ht="12.75">
      <c r="A22" s="329" t="s">
        <v>7</v>
      </c>
      <c r="B22" s="329" t="s">
        <v>272</v>
      </c>
      <c r="C22" s="329" t="s">
        <v>269</v>
      </c>
      <c r="D22" s="330">
        <v>62447</v>
      </c>
      <c r="E22" s="330">
        <v>84074</v>
      </c>
      <c r="F22" s="330">
        <v>63958</v>
      </c>
      <c r="G22" s="330">
        <v>72496</v>
      </c>
    </row>
    <row r="23" spans="1:7" ht="12.75">
      <c r="A23" s="331" t="s">
        <v>7</v>
      </c>
      <c r="B23" s="331" t="s">
        <v>272</v>
      </c>
      <c r="C23" s="331" t="s">
        <v>270</v>
      </c>
      <c r="D23" s="332">
        <v>154774</v>
      </c>
      <c r="E23" s="332">
        <v>273187</v>
      </c>
      <c r="F23" s="332">
        <v>208325</v>
      </c>
      <c r="G23" s="332">
        <v>252596</v>
      </c>
    </row>
    <row r="24" spans="1:7" ht="22.5">
      <c r="A24" s="329" t="s">
        <v>7</v>
      </c>
      <c r="B24" s="329" t="s">
        <v>272</v>
      </c>
      <c r="C24" s="329" t="s">
        <v>271</v>
      </c>
      <c r="D24" s="330">
        <v>24219</v>
      </c>
      <c r="E24" s="330">
        <v>42436</v>
      </c>
      <c r="F24" s="330">
        <v>25610</v>
      </c>
      <c r="G24" s="330">
        <v>32221</v>
      </c>
    </row>
    <row r="25" spans="1:7" ht="12.75">
      <c r="A25" s="331" t="s">
        <v>178</v>
      </c>
      <c r="B25" s="331" t="s">
        <v>397</v>
      </c>
      <c r="C25" s="331" t="s">
        <v>269</v>
      </c>
      <c r="D25" s="333" t="s">
        <v>392</v>
      </c>
      <c r="E25" s="333" t="s">
        <v>392</v>
      </c>
      <c r="F25" s="333" t="s">
        <v>392</v>
      </c>
      <c r="G25" s="333">
        <v>2</v>
      </c>
    </row>
    <row r="26" spans="1:7" ht="12.75">
      <c r="A26" s="329" t="s">
        <v>178</v>
      </c>
      <c r="B26" s="329" t="s">
        <v>397</v>
      </c>
      <c r="C26" s="329" t="s">
        <v>270</v>
      </c>
      <c r="D26" s="334" t="s">
        <v>392</v>
      </c>
      <c r="E26" s="334" t="s">
        <v>392</v>
      </c>
      <c r="F26" s="334" t="s">
        <v>392</v>
      </c>
      <c r="G26" s="334">
        <v>21</v>
      </c>
    </row>
    <row r="27" spans="1:7" ht="22.5">
      <c r="A27" s="331" t="s">
        <v>178</v>
      </c>
      <c r="B27" s="331" t="s">
        <v>397</v>
      </c>
      <c r="C27" s="331" t="s">
        <v>271</v>
      </c>
      <c r="D27" s="333" t="s">
        <v>392</v>
      </c>
      <c r="E27" s="333" t="s">
        <v>392</v>
      </c>
      <c r="F27" s="333" t="s">
        <v>392</v>
      </c>
      <c r="G27" s="333">
        <v>0</v>
      </c>
    </row>
    <row r="28" spans="1:7" ht="12.75">
      <c r="A28" s="329" t="s">
        <v>9</v>
      </c>
      <c r="B28" s="329" t="s">
        <v>273</v>
      </c>
      <c r="C28" s="329" t="s">
        <v>269</v>
      </c>
      <c r="D28" s="330">
        <v>134756</v>
      </c>
      <c r="E28" s="330">
        <v>153213</v>
      </c>
      <c r="F28" s="330">
        <v>127579</v>
      </c>
      <c r="G28" s="330">
        <v>140305</v>
      </c>
    </row>
    <row r="29" spans="1:7" ht="12.75">
      <c r="A29" s="331" t="s">
        <v>9</v>
      </c>
      <c r="B29" s="331" t="s">
        <v>273</v>
      </c>
      <c r="C29" s="331" t="s">
        <v>270</v>
      </c>
      <c r="D29" s="332">
        <v>318379</v>
      </c>
      <c r="E29" s="332">
        <v>449144</v>
      </c>
      <c r="F29" s="332">
        <v>379739</v>
      </c>
      <c r="G29" s="332">
        <v>421903</v>
      </c>
    </row>
    <row r="30" spans="1:7" ht="22.5">
      <c r="A30" s="329" t="s">
        <v>9</v>
      </c>
      <c r="B30" s="329" t="s">
        <v>273</v>
      </c>
      <c r="C30" s="329" t="s">
        <v>271</v>
      </c>
      <c r="D30" s="330">
        <v>47756</v>
      </c>
      <c r="E30" s="330">
        <v>65159</v>
      </c>
      <c r="F30" s="330">
        <v>48206</v>
      </c>
      <c r="G30" s="330">
        <v>54603</v>
      </c>
    </row>
    <row r="31" spans="1:7" ht="12.75">
      <c r="A31" s="331" t="s">
        <v>179</v>
      </c>
      <c r="B31" s="331" t="s">
        <v>398</v>
      </c>
      <c r="C31" s="331" t="s">
        <v>269</v>
      </c>
      <c r="D31" s="333" t="s">
        <v>392</v>
      </c>
      <c r="E31" s="333" t="s">
        <v>392</v>
      </c>
      <c r="F31" s="333" t="s">
        <v>392</v>
      </c>
      <c r="G31" s="333">
        <v>5</v>
      </c>
    </row>
    <row r="32" spans="1:7" ht="12.75">
      <c r="A32" s="329" t="s">
        <v>179</v>
      </c>
      <c r="B32" s="329" t="s">
        <v>398</v>
      </c>
      <c r="C32" s="329" t="s">
        <v>270</v>
      </c>
      <c r="D32" s="334" t="s">
        <v>392</v>
      </c>
      <c r="E32" s="334" t="s">
        <v>392</v>
      </c>
      <c r="F32" s="334" t="s">
        <v>392</v>
      </c>
      <c r="G32" s="334">
        <v>29</v>
      </c>
    </row>
    <row r="33" spans="1:7" ht="22.5">
      <c r="A33" s="331" t="s">
        <v>179</v>
      </c>
      <c r="B33" s="331" t="s">
        <v>398</v>
      </c>
      <c r="C33" s="331" t="s">
        <v>271</v>
      </c>
      <c r="D33" s="333" t="s">
        <v>392</v>
      </c>
      <c r="E33" s="333" t="s">
        <v>392</v>
      </c>
      <c r="F33" s="333" t="s">
        <v>392</v>
      </c>
      <c r="G33" s="333">
        <v>0</v>
      </c>
    </row>
    <row r="34" spans="1:7" ht="12.75">
      <c r="A34" s="329" t="s">
        <v>11</v>
      </c>
      <c r="B34" s="329" t="s">
        <v>274</v>
      </c>
      <c r="C34" s="329" t="s">
        <v>269</v>
      </c>
      <c r="D34" s="330">
        <v>65927</v>
      </c>
      <c r="E34" s="330">
        <v>108248</v>
      </c>
      <c r="F34" s="330">
        <v>63220</v>
      </c>
      <c r="G34" s="330">
        <v>74612</v>
      </c>
    </row>
    <row r="35" spans="1:7" ht="12.75">
      <c r="A35" s="331" t="s">
        <v>11</v>
      </c>
      <c r="B35" s="331" t="s">
        <v>274</v>
      </c>
      <c r="C35" s="331" t="s">
        <v>270</v>
      </c>
      <c r="D35" s="332">
        <v>176475</v>
      </c>
      <c r="E35" s="332">
        <v>371413</v>
      </c>
      <c r="F35" s="332">
        <v>233490</v>
      </c>
      <c r="G35" s="332">
        <v>273772</v>
      </c>
    </row>
    <row r="36" spans="1:7" ht="22.5">
      <c r="A36" s="329" t="s">
        <v>11</v>
      </c>
      <c r="B36" s="329" t="s">
        <v>274</v>
      </c>
      <c r="C36" s="329" t="s">
        <v>271</v>
      </c>
      <c r="D36" s="330">
        <v>29416</v>
      </c>
      <c r="E36" s="330">
        <v>60686</v>
      </c>
      <c r="F36" s="330">
        <v>31202</v>
      </c>
      <c r="G36" s="330">
        <v>38093</v>
      </c>
    </row>
    <row r="37" spans="1:7" ht="12.75">
      <c r="A37" s="331" t="s">
        <v>13</v>
      </c>
      <c r="B37" s="331" t="s">
        <v>275</v>
      </c>
      <c r="C37" s="331" t="s">
        <v>269</v>
      </c>
      <c r="D37" s="333">
        <v>46283</v>
      </c>
      <c r="E37" s="333">
        <v>65051</v>
      </c>
      <c r="F37" s="333">
        <v>45496</v>
      </c>
      <c r="G37" s="333">
        <v>54843</v>
      </c>
    </row>
    <row r="38" spans="1:7" ht="12.75">
      <c r="A38" s="329" t="s">
        <v>13</v>
      </c>
      <c r="B38" s="329" t="s">
        <v>275</v>
      </c>
      <c r="C38" s="329" t="s">
        <v>270</v>
      </c>
      <c r="D38" s="334">
        <v>128730</v>
      </c>
      <c r="E38" s="334">
        <v>230167</v>
      </c>
      <c r="F38" s="334">
        <v>164924</v>
      </c>
      <c r="G38" s="334">
        <v>201774</v>
      </c>
    </row>
    <row r="39" spans="1:7" ht="22.5">
      <c r="A39" s="331" t="s">
        <v>13</v>
      </c>
      <c r="B39" s="331" t="s">
        <v>275</v>
      </c>
      <c r="C39" s="331" t="s">
        <v>271</v>
      </c>
      <c r="D39" s="333">
        <v>22106</v>
      </c>
      <c r="E39" s="333">
        <v>35237</v>
      </c>
      <c r="F39" s="333">
        <v>20476</v>
      </c>
      <c r="G39" s="333">
        <v>26349</v>
      </c>
    </row>
    <row r="40" spans="1:7" ht="22.5">
      <c r="A40" s="329" t="s">
        <v>276</v>
      </c>
      <c r="B40" s="329" t="s">
        <v>277</v>
      </c>
      <c r="C40" s="329" t="s">
        <v>269</v>
      </c>
      <c r="D40" s="330">
        <v>18894</v>
      </c>
      <c r="E40" s="330">
        <v>28364</v>
      </c>
      <c r="F40" s="330">
        <v>19428</v>
      </c>
      <c r="G40" s="330">
        <v>27045</v>
      </c>
    </row>
    <row r="41" spans="1:7" ht="22.5">
      <c r="A41" s="331" t="s">
        <v>276</v>
      </c>
      <c r="B41" s="331" t="s">
        <v>277</v>
      </c>
      <c r="C41" s="331" t="s">
        <v>270</v>
      </c>
      <c r="D41" s="332">
        <v>54175</v>
      </c>
      <c r="E41" s="332">
        <v>95280</v>
      </c>
      <c r="F41" s="332">
        <v>69455</v>
      </c>
      <c r="G41" s="332">
        <v>105222</v>
      </c>
    </row>
    <row r="42" spans="1:7" ht="22.5">
      <c r="A42" s="329" t="s">
        <v>276</v>
      </c>
      <c r="B42" s="329" t="s">
        <v>277</v>
      </c>
      <c r="C42" s="329" t="s">
        <v>271</v>
      </c>
      <c r="D42" s="330">
        <v>10797</v>
      </c>
      <c r="E42" s="330">
        <v>17341</v>
      </c>
      <c r="F42" s="330">
        <v>10460</v>
      </c>
      <c r="G42" s="330">
        <v>16340</v>
      </c>
    </row>
    <row r="43" spans="1:7" ht="22.5">
      <c r="A43" s="331" t="s">
        <v>278</v>
      </c>
      <c r="B43" s="331" t="s">
        <v>279</v>
      </c>
      <c r="C43" s="331" t="s">
        <v>269</v>
      </c>
      <c r="D43" s="333">
        <v>12633</v>
      </c>
      <c r="E43" s="333">
        <v>21696</v>
      </c>
      <c r="F43" s="333">
        <v>11029</v>
      </c>
      <c r="G43" s="333">
        <v>16925</v>
      </c>
    </row>
    <row r="44" spans="1:7" ht="22.5">
      <c r="A44" s="329" t="s">
        <v>278</v>
      </c>
      <c r="B44" s="329" t="s">
        <v>279</v>
      </c>
      <c r="C44" s="329" t="s">
        <v>270</v>
      </c>
      <c r="D44" s="334">
        <v>31138</v>
      </c>
      <c r="E44" s="334">
        <v>71470</v>
      </c>
      <c r="F44" s="334">
        <v>37929</v>
      </c>
      <c r="G44" s="334">
        <v>54258</v>
      </c>
    </row>
    <row r="45" spans="1:7" ht="22.5">
      <c r="A45" s="331" t="s">
        <v>278</v>
      </c>
      <c r="B45" s="331" t="s">
        <v>279</v>
      </c>
      <c r="C45" s="331" t="s">
        <v>271</v>
      </c>
      <c r="D45" s="333">
        <v>5560</v>
      </c>
      <c r="E45" s="333">
        <v>12314</v>
      </c>
      <c r="F45" s="333">
        <v>5671</v>
      </c>
      <c r="G45" s="333">
        <v>7701</v>
      </c>
    </row>
    <row r="46" spans="1:7" ht="22.5">
      <c r="A46" s="329" t="s">
        <v>280</v>
      </c>
      <c r="B46" s="329" t="s">
        <v>281</v>
      </c>
      <c r="C46" s="329" t="s">
        <v>269</v>
      </c>
      <c r="D46" s="330">
        <v>54948</v>
      </c>
      <c r="E46" s="330">
        <v>61557</v>
      </c>
      <c r="F46" s="330">
        <v>41722</v>
      </c>
      <c r="G46" s="330">
        <v>48753</v>
      </c>
    </row>
    <row r="47" spans="1:7" ht="22.5">
      <c r="A47" s="331" t="s">
        <v>280</v>
      </c>
      <c r="B47" s="331" t="s">
        <v>281</v>
      </c>
      <c r="C47" s="331" t="s">
        <v>270</v>
      </c>
      <c r="D47" s="332">
        <v>109861</v>
      </c>
      <c r="E47" s="332">
        <v>166806</v>
      </c>
      <c r="F47" s="332">
        <v>126436</v>
      </c>
      <c r="G47" s="332">
        <v>146959</v>
      </c>
    </row>
    <row r="48" spans="1:7" ht="22.5">
      <c r="A48" s="329" t="s">
        <v>280</v>
      </c>
      <c r="B48" s="329" t="s">
        <v>281</v>
      </c>
      <c r="C48" s="329" t="s">
        <v>271</v>
      </c>
      <c r="D48" s="330">
        <v>14415</v>
      </c>
      <c r="E48" s="330">
        <v>23037</v>
      </c>
      <c r="F48" s="330">
        <v>14911</v>
      </c>
      <c r="G48" s="330">
        <v>18188</v>
      </c>
    </row>
    <row r="49" spans="1:7" ht="12.75">
      <c r="A49" s="331" t="s">
        <v>183</v>
      </c>
      <c r="B49" s="331" t="s">
        <v>399</v>
      </c>
      <c r="C49" s="331" t="s">
        <v>269</v>
      </c>
      <c r="D49" s="333" t="s">
        <v>392</v>
      </c>
      <c r="E49" s="333" t="s">
        <v>392</v>
      </c>
      <c r="F49" s="333" t="s">
        <v>392</v>
      </c>
      <c r="G49" s="333">
        <v>219</v>
      </c>
    </row>
    <row r="50" spans="1:7" ht="12.75">
      <c r="A50" s="329" t="s">
        <v>183</v>
      </c>
      <c r="B50" s="329" t="s">
        <v>399</v>
      </c>
      <c r="C50" s="329" t="s">
        <v>270</v>
      </c>
      <c r="D50" s="334" t="s">
        <v>392</v>
      </c>
      <c r="E50" s="334" t="s">
        <v>392</v>
      </c>
      <c r="F50" s="334" t="s">
        <v>392</v>
      </c>
      <c r="G50" s="334">
        <v>648</v>
      </c>
    </row>
    <row r="51" spans="1:7" ht="22.5">
      <c r="A51" s="331" t="s">
        <v>183</v>
      </c>
      <c r="B51" s="331" t="s">
        <v>399</v>
      </c>
      <c r="C51" s="331" t="s">
        <v>271</v>
      </c>
      <c r="D51" s="333" t="s">
        <v>392</v>
      </c>
      <c r="E51" s="333" t="s">
        <v>392</v>
      </c>
      <c r="F51" s="333" t="s">
        <v>392</v>
      </c>
      <c r="G51" s="333">
        <v>20</v>
      </c>
    </row>
    <row r="52" spans="1:7" ht="12.75">
      <c r="A52" s="329" t="s">
        <v>184</v>
      </c>
      <c r="B52" s="329" t="s">
        <v>400</v>
      </c>
      <c r="C52" s="329" t="s">
        <v>269</v>
      </c>
      <c r="D52" s="330" t="s">
        <v>392</v>
      </c>
      <c r="E52" s="330" t="s">
        <v>392</v>
      </c>
      <c r="F52" s="330" t="s">
        <v>392</v>
      </c>
      <c r="G52" s="330">
        <v>135</v>
      </c>
    </row>
    <row r="53" spans="1:7" ht="12.75">
      <c r="A53" s="331" t="s">
        <v>184</v>
      </c>
      <c r="B53" s="331" t="s">
        <v>400</v>
      </c>
      <c r="C53" s="331" t="s">
        <v>270</v>
      </c>
      <c r="D53" s="332" t="s">
        <v>392</v>
      </c>
      <c r="E53" s="332" t="s">
        <v>392</v>
      </c>
      <c r="F53" s="332" t="s">
        <v>392</v>
      </c>
      <c r="G53" s="332">
        <v>681</v>
      </c>
    </row>
    <row r="54" spans="1:7" ht="22.5">
      <c r="A54" s="329" t="s">
        <v>184</v>
      </c>
      <c r="B54" s="329" t="s">
        <v>400</v>
      </c>
      <c r="C54" s="329" t="s">
        <v>271</v>
      </c>
      <c r="D54" s="330" t="s">
        <v>392</v>
      </c>
      <c r="E54" s="330" t="s">
        <v>392</v>
      </c>
      <c r="F54" s="330" t="s">
        <v>392</v>
      </c>
      <c r="G54" s="330">
        <v>53</v>
      </c>
    </row>
    <row r="55" spans="1:7" ht="12.75">
      <c r="A55" s="331" t="s">
        <v>282</v>
      </c>
      <c r="B55" s="331" t="s">
        <v>283</v>
      </c>
      <c r="C55" s="331" t="s">
        <v>269</v>
      </c>
      <c r="D55" s="333">
        <v>8501</v>
      </c>
      <c r="E55" s="333">
        <v>18076</v>
      </c>
      <c r="F55" s="333">
        <v>12017</v>
      </c>
      <c r="G55" s="333">
        <v>10756</v>
      </c>
    </row>
    <row r="56" spans="1:7" ht="12.75">
      <c r="A56" s="329" t="s">
        <v>282</v>
      </c>
      <c r="B56" s="329" t="s">
        <v>283</v>
      </c>
      <c r="C56" s="329" t="s">
        <v>270</v>
      </c>
      <c r="D56" s="334">
        <v>18507</v>
      </c>
      <c r="E56" s="334">
        <v>48379</v>
      </c>
      <c r="F56" s="334">
        <v>36004</v>
      </c>
      <c r="G56" s="334">
        <v>38279</v>
      </c>
    </row>
    <row r="57" spans="1:7" ht="22.5">
      <c r="A57" s="331" t="s">
        <v>282</v>
      </c>
      <c r="B57" s="331" t="s">
        <v>283</v>
      </c>
      <c r="C57" s="331" t="s">
        <v>271</v>
      </c>
      <c r="D57" s="333">
        <v>2770</v>
      </c>
      <c r="E57" s="333">
        <v>6635</v>
      </c>
      <c r="F57" s="333">
        <v>5191</v>
      </c>
      <c r="G57" s="333">
        <v>5392</v>
      </c>
    </row>
    <row r="58" spans="1:7" ht="12.75">
      <c r="A58" s="329" t="s">
        <v>168</v>
      </c>
      <c r="B58" s="329" t="s">
        <v>284</v>
      </c>
      <c r="C58" s="329" t="s">
        <v>269</v>
      </c>
      <c r="D58" s="330">
        <v>4930</v>
      </c>
      <c r="E58" s="330">
        <v>23982</v>
      </c>
      <c r="F58" s="330">
        <v>9487</v>
      </c>
      <c r="G58" s="330">
        <v>10292</v>
      </c>
    </row>
    <row r="59" spans="1:7" ht="12.75">
      <c r="A59" s="331" t="s">
        <v>168</v>
      </c>
      <c r="B59" s="331" t="s">
        <v>284</v>
      </c>
      <c r="C59" s="331" t="s">
        <v>270</v>
      </c>
      <c r="D59" s="332">
        <v>13873</v>
      </c>
      <c r="E59" s="332">
        <v>87576</v>
      </c>
      <c r="F59" s="332">
        <v>36616</v>
      </c>
      <c r="G59" s="332">
        <v>40629</v>
      </c>
    </row>
    <row r="60" spans="1:7" ht="22.5">
      <c r="A60" s="329" t="s">
        <v>168</v>
      </c>
      <c r="B60" s="329" t="s">
        <v>284</v>
      </c>
      <c r="C60" s="329" t="s">
        <v>271</v>
      </c>
      <c r="D60" s="330">
        <v>3135</v>
      </c>
      <c r="E60" s="330">
        <v>18711</v>
      </c>
      <c r="F60" s="330">
        <v>5696</v>
      </c>
      <c r="G60" s="330">
        <v>6557</v>
      </c>
    </row>
    <row r="61" spans="1:7" ht="12.75">
      <c r="A61" s="331" t="s">
        <v>185</v>
      </c>
      <c r="B61" s="331" t="s">
        <v>401</v>
      </c>
      <c r="C61" s="331" t="s">
        <v>269</v>
      </c>
      <c r="D61" s="333" t="s">
        <v>392</v>
      </c>
      <c r="E61" s="333" t="s">
        <v>392</v>
      </c>
      <c r="F61" s="333" t="s">
        <v>392</v>
      </c>
      <c r="G61" s="333">
        <v>579</v>
      </c>
    </row>
    <row r="62" spans="1:7" ht="12.75">
      <c r="A62" s="329" t="s">
        <v>185</v>
      </c>
      <c r="B62" s="329" t="s">
        <v>401</v>
      </c>
      <c r="C62" s="329" t="s">
        <v>270</v>
      </c>
      <c r="D62" s="334" t="s">
        <v>392</v>
      </c>
      <c r="E62" s="334" t="s">
        <v>392</v>
      </c>
      <c r="F62" s="334" t="s">
        <v>392</v>
      </c>
      <c r="G62" s="334">
        <v>1880</v>
      </c>
    </row>
    <row r="63" spans="1:7" ht="22.5">
      <c r="A63" s="331" t="s">
        <v>185</v>
      </c>
      <c r="B63" s="331" t="s">
        <v>401</v>
      </c>
      <c r="C63" s="331" t="s">
        <v>271</v>
      </c>
      <c r="D63" s="333" t="s">
        <v>392</v>
      </c>
      <c r="E63" s="333" t="s">
        <v>392</v>
      </c>
      <c r="F63" s="333" t="s">
        <v>392</v>
      </c>
      <c r="G63" s="333">
        <v>231</v>
      </c>
    </row>
    <row r="64" spans="1:7" ht="12.75">
      <c r="A64" s="329" t="s">
        <v>25</v>
      </c>
      <c r="B64" s="329" t="s">
        <v>285</v>
      </c>
      <c r="C64" s="329" t="s">
        <v>269</v>
      </c>
      <c r="D64" s="330">
        <v>22403</v>
      </c>
      <c r="E64" s="330">
        <v>38240</v>
      </c>
      <c r="F64" s="330">
        <v>20108</v>
      </c>
      <c r="G64" s="330">
        <v>25377</v>
      </c>
    </row>
    <row r="65" spans="1:7" ht="12.75">
      <c r="A65" s="331" t="s">
        <v>25</v>
      </c>
      <c r="B65" s="331" t="s">
        <v>285</v>
      </c>
      <c r="C65" s="331" t="s">
        <v>270</v>
      </c>
      <c r="D65" s="332">
        <v>58891</v>
      </c>
      <c r="E65" s="332">
        <v>119620</v>
      </c>
      <c r="F65" s="332">
        <v>68591</v>
      </c>
      <c r="G65" s="332">
        <v>89252</v>
      </c>
    </row>
    <row r="66" spans="1:7" ht="22.5">
      <c r="A66" s="329" t="s">
        <v>25</v>
      </c>
      <c r="B66" s="329" t="s">
        <v>285</v>
      </c>
      <c r="C66" s="329" t="s">
        <v>271</v>
      </c>
      <c r="D66" s="330">
        <v>10232</v>
      </c>
      <c r="E66" s="330">
        <v>18523</v>
      </c>
      <c r="F66" s="330">
        <v>9007</v>
      </c>
      <c r="G66" s="330">
        <v>12523</v>
      </c>
    </row>
    <row r="67" spans="1:7" ht="12.75">
      <c r="A67" s="331" t="s">
        <v>27</v>
      </c>
      <c r="B67" s="331" t="s">
        <v>286</v>
      </c>
      <c r="C67" s="331" t="s">
        <v>269</v>
      </c>
      <c r="D67" s="333">
        <v>110926</v>
      </c>
      <c r="E67" s="333">
        <v>124180</v>
      </c>
      <c r="F67" s="333">
        <v>108150</v>
      </c>
      <c r="G67" s="333">
        <v>106395</v>
      </c>
    </row>
    <row r="68" spans="1:7" ht="12.75">
      <c r="A68" s="329" t="s">
        <v>27</v>
      </c>
      <c r="B68" s="329" t="s">
        <v>286</v>
      </c>
      <c r="C68" s="329" t="s">
        <v>270</v>
      </c>
      <c r="D68" s="334">
        <v>265320</v>
      </c>
      <c r="E68" s="334">
        <v>338164</v>
      </c>
      <c r="F68" s="334">
        <v>300136</v>
      </c>
      <c r="G68" s="334">
        <v>340249</v>
      </c>
    </row>
    <row r="69" spans="1:7" ht="22.5">
      <c r="A69" s="331" t="s">
        <v>27</v>
      </c>
      <c r="B69" s="331" t="s">
        <v>286</v>
      </c>
      <c r="C69" s="331" t="s">
        <v>271</v>
      </c>
      <c r="D69" s="333">
        <v>31133</v>
      </c>
      <c r="E69" s="333">
        <v>37592</v>
      </c>
      <c r="F69" s="333">
        <v>29159</v>
      </c>
      <c r="G69" s="333">
        <v>37623</v>
      </c>
    </row>
    <row r="70" spans="1:7" ht="22.5">
      <c r="A70" s="329" t="s">
        <v>242</v>
      </c>
      <c r="B70" s="329" t="s">
        <v>402</v>
      </c>
      <c r="C70" s="329" t="s">
        <v>269</v>
      </c>
      <c r="D70" s="330" t="s">
        <v>392</v>
      </c>
      <c r="E70" s="330" t="s">
        <v>392</v>
      </c>
      <c r="F70" s="330" t="s">
        <v>392</v>
      </c>
      <c r="G70" s="330">
        <v>89</v>
      </c>
    </row>
    <row r="71" spans="1:7" ht="22.5">
      <c r="A71" s="331" t="s">
        <v>242</v>
      </c>
      <c r="B71" s="331" t="s">
        <v>402</v>
      </c>
      <c r="C71" s="331" t="s">
        <v>270</v>
      </c>
      <c r="D71" s="332" t="s">
        <v>392</v>
      </c>
      <c r="E71" s="332" t="s">
        <v>392</v>
      </c>
      <c r="F71" s="332" t="s">
        <v>392</v>
      </c>
      <c r="G71" s="332">
        <v>327</v>
      </c>
    </row>
    <row r="72" spans="1:7" ht="22.5">
      <c r="A72" s="329" t="s">
        <v>242</v>
      </c>
      <c r="B72" s="329" t="s">
        <v>402</v>
      </c>
      <c r="C72" s="329" t="s">
        <v>271</v>
      </c>
      <c r="D72" s="330" t="s">
        <v>392</v>
      </c>
      <c r="E72" s="330" t="s">
        <v>392</v>
      </c>
      <c r="F72" s="330" t="s">
        <v>392</v>
      </c>
      <c r="G72" s="330">
        <v>25</v>
      </c>
    </row>
    <row r="73" spans="1:7" ht="12.75">
      <c r="A73" s="331" t="s">
        <v>186</v>
      </c>
      <c r="B73" s="331" t="s">
        <v>403</v>
      </c>
      <c r="C73" s="331" t="s">
        <v>269</v>
      </c>
      <c r="D73" s="333" t="s">
        <v>392</v>
      </c>
      <c r="E73" s="333" t="s">
        <v>392</v>
      </c>
      <c r="F73" s="333" t="s">
        <v>392</v>
      </c>
      <c r="G73" s="333">
        <v>497</v>
      </c>
    </row>
    <row r="74" spans="1:7" ht="12.75">
      <c r="A74" s="329" t="s">
        <v>186</v>
      </c>
      <c r="B74" s="329" t="s">
        <v>403</v>
      </c>
      <c r="C74" s="329" t="s">
        <v>270</v>
      </c>
      <c r="D74" s="334" t="s">
        <v>392</v>
      </c>
      <c r="E74" s="334" t="s">
        <v>392</v>
      </c>
      <c r="F74" s="334" t="s">
        <v>392</v>
      </c>
      <c r="G74" s="334">
        <v>1730</v>
      </c>
    </row>
    <row r="75" spans="1:7" ht="22.5">
      <c r="A75" s="331" t="s">
        <v>186</v>
      </c>
      <c r="B75" s="331" t="s">
        <v>403</v>
      </c>
      <c r="C75" s="331" t="s">
        <v>271</v>
      </c>
      <c r="D75" s="333" t="s">
        <v>392</v>
      </c>
      <c r="E75" s="333" t="s">
        <v>392</v>
      </c>
      <c r="F75" s="333" t="s">
        <v>392</v>
      </c>
      <c r="G75" s="333">
        <v>182</v>
      </c>
    </row>
    <row r="76" spans="1:7" ht="12.75">
      <c r="A76" s="329" t="s">
        <v>404</v>
      </c>
      <c r="B76" s="329" t="s">
        <v>405</v>
      </c>
      <c r="C76" s="329" t="s">
        <v>269</v>
      </c>
      <c r="D76" s="330" t="s">
        <v>392</v>
      </c>
      <c r="E76" s="330" t="s">
        <v>392</v>
      </c>
      <c r="F76" s="330" t="s">
        <v>392</v>
      </c>
      <c r="G76" s="330">
        <v>61</v>
      </c>
    </row>
    <row r="77" spans="1:7" ht="12.75">
      <c r="A77" s="331" t="s">
        <v>404</v>
      </c>
      <c r="B77" s="331" t="s">
        <v>405</v>
      </c>
      <c r="C77" s="331" t="s">
        <v>270</v>
      </c>
      <c r="D77" s="332" t="s">
        <v>392</v>
      </c>
      <c r="E77" s="332" t="s">
        <v>392</v>
      </c>
      <c r="F77" s="332" t="s">
        <v>392</v>
      </c>
      <c r="G77" s="332">
        <v>269</v>
      </c>
    </row>
    <row r="78" spans="1:7" ht="22.5">
      <c r="A78" s="329" t="s">
        <v>404</v>
      </c>
      <c r="B78" s="329" t="s">
        <v>405</v>
      </c>
      <c r="C78" s="329" t="s">
        <v>271</v>
      </c>
      <c r="D78" s="330" t="s">
        <v>392</v>
      </c>
      <c r="E78" s="330" t="s">
        <v>392</v>
      </c>
      <c r="F78" s="330" t="s">
        <v>392</v>
      </c>
      <c r="G78" s="330">
        <v>29</v>
      </c>
    </row>
    <row r="79" spans="1:7" ht="22.5">
      <c r="A79" s="331" t="s">
        <v>187</v>
      </c>
      <c r="B79" s="331" t="s">
        <v>406</v>
      </c>
      <c r="C79" s="331" t="s">
        <v>269</v>
      </c>
      <c r="D79" s="333" t="s">
        <v>392</v>
      </c>
      <c r="E79" s="333" t="s">
        <v>392</v>
      </c>
      <c r="F79" s="333" t="s">
        <v>392</v>
      </c>
      <c r="G79" s="333">
        <v>54</v>
      </c>
    </row>
    <row r="80" spans="1:7" ht="22.5">
      <c r="A80" s="329" t="s">
        <v>187</v>
      </c>
      <c r="B80" s="329" t="s">
        <v>406</v>
      </c>
      <c r="C80" s="329" t="s">
        <v>270</v>
      </c>
      <c r="D80" s="334" t="s">
        <v>392</v>
      </c>
      <c r="E80" s="334" t="s">
        <v>392</v>
      </c>
      <c r="F80" s="334" t="s">
        <v>392</v>
      </c>
      <c r="G80" s="334">
        <v>346</v>
      </c>
    </row>
    <row r="81" spans="1:7" ht="22.5">
      <c r="A81" s="331" t="s">
        <v>187</v>
      </c>
      <c r="B81" s="331" t="s">
        <v>406</v>
      </c>
      <c r="C81" s="331" t="s">
        <v>271</v>
      </c>
      <c r="D81" s="333" t="s">
        <v>392</v>
      </c>
      <c r="E81" s="333" t="s">
        <v>392</v>
      </c>
      <c r="F81" s="333" t="s">
        <v>392</v>
      </c>
      <c r="G81" s="333">
        <v>30</v>
      </c>
    </row>
    <row r="82" spans="1:7" ht="12.75">
      <c r="A82" s="329" t="s">
        <v>188</v>
      </c>
      <c r="B82" s="329" t="s">
        <v>407</v>
      </c>
      <c r="C82" s="329" t="s">
        <v>269</v>
      </c>
      <c r="D82" s="330" t="s">
        <v>392</v>
      </c>
      <c r="E82" s="330" t="s">
        <v>392</v>
      </c>
      <c r="F82" s="330" t="s">
        <v>392</v>
      </c>
      <c r="G82" s="330">
        <v>75</v>
      </c>
    </row>
    <row r="83" spans="1:7" ht="12.75">
      <c r="A83" s="331" t="s">
        <v>188</v>
      </c>
      <c r="B83" s="331" t="s">
        <v>407</v>
      </c>
      <c r="C83" s="331" t="s">
        <v>270</v>
      </c>
      <c r="D83" s="332" t="s">
        <v>392</v>
      </c>
      <c r="E83" s="332" t="s">
        <v>392</v>
      </c>
      <c r="F83" s="332" t="s">
        <v>392</v>
      </c>
      <c r="G83" s="332">
        <v>301</v>
      </c>
    </row>
    <row r="84" spans="1:7" ht="22.5">
      <c r="A84" s="329" t="s">
        <v>188</v>
      </c>
      <c r="B84" s="329" t="s">
        <v>407</v>
      </c>
      <c r="C84" s="329" t="s">
        <v>271</v>
      </c>
      <c r="D84" s="330" t="s">
        <v>392</v>
      </c>
      <c r="E84" s="330" t="s">
        <v>392</v>
      </c>
      <c r="F84" s="330" t="s">
        <v>392</v>
      </c>
      <c r="G84" s="330">
        <v>13</v>
      </c>
    </row>
    <row r="85" spans="1:7" ht="22.5">
      <c r="A85" s="331" t="s">
        <v>189</v>
      </c>
      <c r="B85" s="331" t="s">
        <v>408</v>
      </c>
      <c r="C85" s="331" t="s">
        <v>269</v>
      </c>
      <c r="D85" s="333" t="s">
        <v>392</v>
      </c>
      <c r="E85" s="333" t="s">
        <v>392</v>
      </c>
      <c r="F85" s="333" t="s">
        <v>392</v>
      </c>
      <c r="G85" s="333">
        <v>108</v>
      </c>
    </row>
    <row r="86" spans="1:7" ht="22.5">
      <c r="A86" s="329" t="s">
        <v>189</v>
      </c>
      <c r="B86" s="329" t="s">
        <v>408</v>
      </c>
      <c r="C86" s="329" t="s">
        <v>270</v>
      </c>
      <c r="D86" s="334" t="s">
        <v>392</v>
      </c>
      <c r="E86" s="334" t="s">
        <v>392</v>
      </c>
      <c r="F86" s="334" t="s">
        <v>392</v>
      </c>
      <c r="G86" s="334">
        <v>387</v>
      </c>
    </row>
    <row r="87" spans="1:7" ht="22.5">
      <c r="A87" s="331" t="s">
        <v>189</v>
      </c>
      <c r="B87" s="331" t="s">
        <v>408</v>
      </c>
      <c r="C87" s="331" t="s">
        <v>271</v>
      </c>
      <c r="D87" s="333" t="s">
        <v>392</v>
      </c>
      <c r="E87" s="333" t="s">
        <v>392</v>
      </c>
      <c r="F87" s="333" t="s">
        <v>392</v>
      </c>
      <c r="G87" s="333">
        <v>63</v>
      </c>
    </row>
    <row r="88" spans="1:7" ht="12.75">
      <c r="A88" s="329" t="s">
        <v>29</v>
      </c>
      <c r="B88" s="329" t="s">
        <v>287</v>
      </c>
      <c r="C88" s="329" t="s">
        <v>269</v>
      </c>
      <c r="D88" s="330">
        <v>24178</v>
      </c>
      <c r="E88" s="330">
        <v>40625</v>
      </c>
      <c r="F88" s="330">
        <v>21273</v>
      </c>
      <c r="G88" s="330">
        <v>25189</v>
      </c>
    </row>
    <row r="89" spans="1:7" ht="12.75">
      <c r="A89" s="331" t="s">
        <v>29</v>
      </c>
      <c r="B89" s="331" t="s">
        <v>287</v>
      </c>
      <c r="C89" s="331" t="s">
        <v>270</v>
      </c>
      <c r="D89" s="332">
        <v>61715</v>
      </c>
      <c r="E89" s="332">
        <v>123244</v>
      </c>
      <c r="F89" s="332">
        <v>77674</v>
      </c>
      <c r="G89" s="332">
        <v>93455</v>
      </c>
    </row>
    <row r="90" spans="1:7" ht="22.5">
      <c r="A90" s="329" t="s">
        <v>29</v>
      </c>
      <c r="B90" s="329" t="s">
        <v>287</v>
      </c>
      <c r="C90" s="329" t="s">
        <v>271</v>
      </c>
      <c r="D90" s="330">
        <v>11448</v>
      </c>
      <c r="E90" s="330">
        <v>19706</v>
      </c>
      <c r="F90" s="330">
        <v>11028</v>
      </c>
      <c r="G90" s="330">
        <v>13160</v>
      </c>
    </row>
    <row r="91" spans="1:7" ht="22.5">
      <c r="A91" s="331" t="s">
        <v>31</v>
      </c>
      <c r="B91" s="331" t="s">
        <v>288</v>
      </c>
      <c r="C91" s="331" t="s">
        <v>269</v>
      </c>
      <c r="D91" s="333">
        <v>3787</v>
      </c>
      <c r="E91" s="333">
        <v>3176</v>
      </c>
      <c r="F91" s="333">
        <v>2836</v>
      </c>
      <c r="G91" s="333">
        <v>3398</v>
      </c>
    </row>
    <row r="92" spans="1:7" ht="22.5">
      <c r="A92" s="329" t="s">
        <v>31</v>
      </c>
      <c r="B92" s="329" t="s">
        <v>288</v>
      </c>
      <c r="C92" s="329" t="s">
        <v>270</v>
      </c>
      <c r="D92" s="334">
        <v>9749</v>
      </c>
      <c r="E92" s="334">
        <v>11063</v>
      </c>
      <c r="F92" s="334">
        <v>11176</v>
      </c>
      <c r="G92" s="334">
        <v>10945</v>
      </c>
    </row>
    <row r="93" spans="1:7" ht="22.5">
      <c r="A93" s="331" t="s">
        <v>31</v>
      </c>
      <c r="B93" s="331" t="s">
        <v>288</v>
      </c>
      <c r="C93" s="331" t="s">
        <v>271</v>
      </c>
      <c r="D93" s="333">
        <v>1658</v>
      </c>
      <c r="E93" s="333">
        <v>1874</v>
      </c>
      <c r="F93" s="333">
        <v>1710</v>
      </c>
      <c r="G93" s="333">
        <v>1560</v>
      </c>
    </row>
    <row r="94" spans="1:7" ht="12.75">
      <c r="A94" s="329" t="s">
        <v>244</v>
      </c>
      <c r="B94" s="329" t="s">
        <v>409</v>
      </c>
      <c r="C94" s="329" t="s">
        <v>269</v>
      </c>
      <c r="D94" s="330" t="s">
        <v>392</v>
      </c>
      <c r="E94" s="330" t="s">
        <v>392</v>
      </c>
      <c r="F94" s="330" t="s">
        <v>392</v>
      </c>
      <c r="G94" s="330">
        <v>24</v>
      </c>
    </row>
    <row r="95" spans="1:7" ht="12.75">
      <c r="A95" s="331" t="s">
        <v>244</v>
      </c>
      <c r="B95" s="331" t="s">
        <v>409</v>
      </c>
      <c r="C95" s="331" t="s">
        <v>270</v>
      </c>
      <c r="D95" s="332" t="s">
        <v>392</v>
      </c>
      <c r="E95" s="332" t="s">
        <v>392</v>
      </c>
      <c r="F95" s="332" t="s">
        <v>392</v>
      </c>
      <c r="G95" s="332">
        <v>102</v>
      </c>
    </row>
    <row r="96" spans="1:7" ht="22.5">
      <c r="A96" s="329" t="s">
        <v>244</v>
      </c>
      <c r="B96" s="329" t="s">
        <v>409</v>
      </c>
      <c r="C96" s="329" t="s">
        <v>271</v>
      </c>
      <c r="D96" s="330" t="s">
        <v>392</v>
      </c>
      <c r="E96" s="330" t="s">
        <v>392</v>
      </c>
      <c r="F96" s="330" t="s">
        <v>392</v>
      </c>
      <c r="G96" s="330">
        <v>6</v>
      </c>
    </row>
    <row r="97" spans="1:7" ht="12.75">
      <c r="A97" s="331" t="s">
        <v>190</v>
      </c>
      <c r="B97" s="331" t="s">
        <v>410</v>
      </c>
      <c r="C97" s="331" t="s">
        <v>269</v>
      </c>
      <c r="D97" s="333" t="s">
        <v>392</v>
      </c>
      <c r="E97" s="333" t="s">
        <v>392</v>
      </c>
      <c r="F97" s="333" t="s">
        <v>392</v>
      </c>
      <c r="G97" s="333">
        <v>173</v>
      </c>
    </row>
    <row r="98" spans="1:7" ht="12.75">
      <c r="A98" s="329" t="s">
        <v>190</v>
      </c>
      <c r="B98" s="329" t="s">
        <v>410</v>
      </c>
      <c r="C98" s="329" t="s">
        <v>270</v>
      </c>
      <c r="D98" s="334" t="s">
        <v>392</v>
      </c>
      <c r="E98" s="334" t="s">
        <v>392</v>
      </c>
      <c r="F98" s="334" t="s">
        <v>392</v>
      </c>
      <c r="G98" s="334">
        <v>587</v>
      </c>
    </row>
    <row r="99" spans="1:7" ht="22.5">
      <c r="A99" s="331" t="s">
        <v>190</v>
      </c>
      <c r="B99" s="331" t="s">
        <v>410</v>
      </c>
      <c r="C99" s="331" t="s">
        <v>271</v>
      </c>
      <c r="D99" s="333" t="s">
        <v>392</v>
      </c>
      <c r="E99" s="333" t="s">
        <v>392</v>
      </c>
      <c r="F99" s="333" t="s">
        <v>392</v>
      </c>
      <c r="G99" s="333">
        <v>64</v>
      </c>
    </row>
    <row r="100" spans="1:7" ht="12.75">
      <c r="A100" s="329" t="s">
        <v>191</v>
      </c>
      <c r="B100" s="329" t="s">
        <v>411</v>
      </c>
      <c r="C100" s="329" t="s">
        <v>269</v>
      </c>
      <c r="D100" s="330" t="s">
        <v>392</v>
      </c>
      <c r="E100" s="330" t="s">
        <v>392</v>
      </c>
      <c r="F100" s="330" t="s">
        <v>392</v>
      </c>
      <c r="G100" s="330">
        <v>145</v>
      </c>
    </row>
    <row r="101" spans="1:7" ht="12.75">
      <c r="A101" s="331" t="s">
        <v>191</v>
      </c>
      <c r="B101" s="331" t="s">
        <v>411</v>
      </c>
      <c r="C101" s="331" t="s">
        <v>270</v>
      </c>
      <c r="D101" s="332" t="s">
        <v>392</v>
      </c>
      <c r="E101" s="332" t="s">
        <v>392</v>
      </c>
      <c r="F101" s="332" t="s">
        <v>392</v>
      </c>
      <c r="G101" s="332">
        <v>701</v>
      </c>
    </row>
    <row r="102" spans="1:7" ht="22.5">
      <c r="A102" s="329" t="s">
        <v>191</v>
      </c>
      <c r="B102" s="329" t="s">
        <v>411</v>
      </c>
      <c r="C102" s="329" t="s">
        <v>271</v>
      </c>
      <c r="D102" s="330" t="s">
        <v>392</v>
      </c>
      <c r="E102" s="330" t="s">
        <v>392</v>
      </c>
      <c r="F102" s="330" t="s">
        <v>392</v>
      </c>
      <c r="G102" s="330">
        <v>85</v>
      </c>
    </row>
    <row r="103" spans="1:7" ht="22.5">
      <c r="A103" s="331" t="s">
        <v>192</v>
      </c>
      <c r="B103" s="331" t="s">
        <v>412</v>
      </c>
      <c r="C103" s="331" t="s">
        <v>269</v>
      </c>
      <c r="D103" s="333" t="s">
        <v>392</v>
      </c>
      <c r="E103" s="333" t="s">
        <v>392</v>
      </c>
      <c r="F103" s="333" t="s">
        <v>392</v>
      </c>
      <c r="G103" s="333">
        <v>59</v>
      </c>
    </row>
    <row r="104" spans="1:7" ht="22.5">
      <c r="A104" s="329" t="s">
        <v>192</v>
      </c>
      <c r="B104" s="329" t="s">
        <v>412</v>
      </c>
      <c r="C104" s="329" t="s">
        <v>270</v>
      </c>
      <c r="D104" s="334" t="s">
        <v>392</v>
      </c>
      <c r="E104" s="334" t="s">
        <v>392</v>
      </c>
      <c r="F104" s="334" t="s">
        <v>392</v>
      </c>
      <c r="G104" s="334">
        <v>279</v>
      </c>
    </row>
    <row r="105" spans="1:7" ht="22.5">
      <c r="A105" s="331" t="s">
        <v>192</v>
      </c>
      <c r="B105" s="331" t="s">
        <v>412</v>
      </c>
      <c r="C105" s="331" t="s">
        <v>271</v>
      </c>
      <c r="D105" s="333" t="s">
        <v>392</v>
      </c>
      <c r="E105" s="333" t="s">
        <v>392</v>
      </c>
      <c r="F105" s="333" t="s">
        <v>392</v>
      </c>
      <c r="G105" s="333">
        <v>36</v>
      </c>
    </row>
    <row r="106" spans="1:7" ht="12.75">
      <c r="A106" s="329" t="s">
        <v>193</v>
      </c>
      <c r="B106" s="329" t="s">
        <v>413</v>
      </c>
      <c r="C106" s="329" t="s">
        <v>269</v>
      </c>
      <c r="D106" s="330" t="s">
        <v>392</v>
      </c>
      <c r="E106" s="330" t="s">
        <v>392</v>
      </c>
      <c r="F106" s="330" t="s">
        <v>392</v>
      </c>
      <c r="G106" s="330">
        <v>496</v>
      </c>
    </row>
    <row r="107" spans="1:7" ht="12.75">
      <c r="A107" s="331" t="s">
        <v>193</v>
      </c>
      <c r="B107" s="331" t="s">
        <v>413</v>
      </c>
      <c r="C107" s="331" t="s">
        <v>270</v>
      </c>
      <c r="D107" s="332" t="s">
        <v>392</v>
      </c>
      <c r="E107" s="332" t="s">
        <v>392</v>
      </c>
      <c r="F107" s="332" t="s">
        <v>392</v>
      </c>
      <c r="G107" s="332">
        <v>1809</v>
      </c>
    </row>
    <row r="108" spans="1:7" ht="22.5">
      <c r="A108" s="329" t="s">
        <v>193</v>
      </c>
      <c r="B108" s="329" t="s">
        <v>413</v>
      </c>
      <c r="C108" s="329" t="s">
        <v>271</v>
      </c>
      <c r="D108" s="330" t="s">
        <v>392</v>
      </c>
      <c r="E108" s="330" t="s">
        <v>392</v>
      </c>
      <c r="F108" s="330" t="s">
        <v>392</v>
      </c>
      <c r="G108" s="330">
        <v>138</v>
      </c>
    </row>
    <row r="109" spans="1:7" ht="12.75">
      <c r="A109" s="331" t="s">
        <v>245</v>
      </c>
      <c r="B109" s="331" t="s">
        <v>414</v>
      </c>
      <c r="C109" s="331" t="s">
        <v>269</v>
      </c>
      <c r="D109" s="333" t="s">
        <v>392</v>
      </c>
      <c r="E109" s="333" t="s">
        <v>392</v>
      </c>
      <c r="F109" s="333" t="s">
        <v>392</v>
      </c>
      <c r="G109" s="333">
        <v>743</v>
      </c>
    </row>
    <row r="110" spans="1:7" ht="12.75">
      <c r="A110" s="329" t="s">
        <v>245</v>
      </c>
      <c r="B110" s="329" t="s">
        <v>414</v>
      </c>
      <c r="C110" s="329" t="s">
        <v>270</v>
      </c>
      <c r="D110" s="334" t="s">
        <v>392</v>
      </c>
      <c r="E110" s="334" t="s">
        <v>392</v>
      </c>
      <c r="F110" s="334" t="s">
        <v>392</v>
      </c>
      <c r="G110" s="334">
        <v>5404</v>
      </c>
    </row>
    <row r="111" spans="1:7" ht="22.5">
      <c r="A111" s="331" t="s">
        <v>245</v>
      </c>
      <c r="B111" s="331" t="s">
        <v>414</v>
      </c>
      <c r="C111" s="331" t="s">
        <v>271</v>
      </c>
      <c r="D111" s="333" t="s">
        <v>392</v>
      </c>
      <c r="E111" s="333" t="s">
        <v>392</v>
      </c>
      <c r="F111" s="333" t="s">
        <v>392</v>
      </c>
      <c r="G111" s="333">
        <v>699</v>
      </c>
    </row>
    <row r="112" spans="1:7" ht="12.75">
      <c r="A112" s="329" t="s">
        <v>212</v>
      </c>
      <c r="B112" s="329" t="s">
        <v>289</v>
      </c>
      <c r="C112" s="329" t="s">
        <v>269</v>
      </c>
      <c r="D112" s="330">
        <v>42723</v>
      </c>
      <c r="E112" s="330">
        <v>74751</v>
      </c>
      <c r="F112" s="330">
        <v>58482</v>
      </c>
      <c r="G112" s="330">
        <v>71875</v>
      </c>
    </row>
    <row r="113" spans="1:7" ht="12.75">
      <c r="A113" s="331" t="s">
        <v>212</v>
      </c>
      <c r="B113" s="331" t="s">
        <v>289</v>
      </c>
      <c r="C113" s="331" t="s">
        <v>270</v>
      </c>
      <c r="D113" s="332">
        <v>114170</v>
      </c>
      <c r="E113" s="332">
        <v>242330</v>
      </c>
      <c r="F113" s="332">
        <v>201808</v>
      </c>
      <c r="G113" s="332">
        <v>255501</v>
      </c>
    </row>
    <row r="114" spans="1:7" ht="22.5">
      <c r="A114" s="329" t="s">
        <v>212</v>
      </c>
      <c r="B114" s="329" t="s">
        <v>289</v>
      </c>
      <c r="C114" s="329" t="s">
        <v>271</v>
      </c>
      <c r="D114" s="330">
        <v>18202</v>
      </c>
      <c r="E114" s="330">
        <v>37163</v>
      </c>
      <c r="F114" s="330">
        <v>25014</v>
      </c>
      <c r="G114" s="330">
        <v>33600</v>
      </c>
    </row>
    <row r="115" spans="1:7" ht="12.75">
      <c r="A115" s="331" t="s">
        <v>195</v>
      </c>
      <c r="B115" s="331" t="s">
        <v>415</v>
      </c>
      <c r="C115" s="331" t="s">
        <v>269</v>
      </c>
      <c r="D115" s="333" t="s">
        <v>392</v>
      </c>
      <c r="E115" s="333" t="s">
        <v>392</v>
      </c>
      <c r="F115" s="333" t="s">
        <v>392</v>
      </c>
      <c r="G115" s="333">
        <v>16</v>
      </c>
    </row>
    <row r="116" spans="1:7" ht="12.75">
      <c r="A116" s="329" t="s">
        <v>195</v>
      </c>
      <c r="B116" s="329" t="s">
        <v>415</v>
      </c>
      <c r="C116" s="329" t="s">
        <v>270</v>
      </c>
      <c r="D116" s="334" t="s">
        <v>392</v>
      </c>
      <c r="E116" s="334" t="s">
        <v>392</v>
      </c>
      <c r="F116" s="334" t="s">
        <v>392</v>
      </c>
      <c r="G116" s="334">
        <v>95</v>
      </c>
    </row>
    <row r="117" spans="1:7" ht="22.5">
      <c r="A117" s="331" t="s">
        <v>195</v>
      </c>
      <c r="B117" s="331" t="s">
        <v>415</v>
      </c>
      <c r="C117" s="331" t="s">
        <v>271</v>
      </c>
      <c r="D117" s="333" t="s">
        <v>392</v>
      </c>
      <c r="E117" s="333" t="s">
        <v>392</v>
      </c>
      <c r="F117" s="333" t="s">
        <v>392</v>
      </c>
      <c r="G117" s="333">
        <v>7</v>
      </c>
    </row>
    <row r="118" spans="1:7" ht="12.75">
      <c r="A118" s="329" t="s">
        <v>196</v>
      </c>
      <c r="B118" s="329" t="s">
        <v>416</v>
      </c>
      <c r="C118" s="329" t="s">
        <v>269</v>
      </c>
      <c r="D118" s="330" t="s">
        <v>392</v>
      </c>
      <c r="E118" s="330" t="s">
        <v>392</v>
      </c>
      <c r="F118" s="330" t="s">
        <v>392</v>
      </c>
      <c r="G118" s="330">
        <v>218</v>
      </c>
    </row>
    <row r="119" spans="1:7" ht="12.75">
      <c r="A119" s="331" t="s">
        <v>196</v>
      </c>
      <c r="B119" s="331" t="s">
        <v>416</v>
      </c>
      <c r="C119" s="331" t="s">
        <v>270</v>
      </c>
      <c r="D119" s="332" t="s">
        <v>392</v>
      </c>
      <c r="E119" s="332" t="s">
        <v>392</v>
      </c>
      <c r="F119" s="332" t="s">
        <v>392</v>
      </c>
      <c r="G119" s="332">
        <v>1842</v>
      </c>
    </row>
    <row r="120" spans="1:7" ht="22.5">
      <c r="A120" s="329" t="s">
        <v>196</v>
      </c>
      <c r="B120" s="329" t="s">
        <v>416</v>
      </c>
      <c r="C120" s="329" t="s">
        <v>271</v>
      </c>
      <c r="D120" s="330" t="s">
        <v>392</v>
      </c>
      <c r="E120" s="330" t="s">
        <v>392</v>
      </c>
      <c r="F120" s="330" t="s">
        <v>392</v>
      </c>
      <c r="G120" s="330">
        <v>328</v>
      </c>
    </row>
    <row r="121" spans="1:7" ht="12.75">
      <c r="A121" s="331" t="s">
        <v>35</v>
      </c>
      <c r="B121" s="331" t="s">
        <v>290</v>
      </c>
      <c r="C121" s="331" t="s">
        <v>269</v>
      </c>
      <c r="D121" s="333">
        <v>3769</v>
      </c>
      <c r="E121" s="333">
        <v>3891</v>
      </c>
      <c r="F121" s="333">
        <v>3433</v>
      </c>
      <c r="G121" s="333">
        <v>3056</v>
      </c>
    </row>
    <row r="122" spans="1:7" ht="12.75">
      <c r="A122" s="329" t="s">
        <v>35</v>
      </c>
      <c r="B122" s="329" t="s">
        <v>290</v>
      </c>
      <c r="C122" s="329" t="s">
        <v>270</v>
      </c>
      <c r="D122" s="334">
        <v>9154</v>
      </c>
      <c r="E122" s="334">
        <v>13995</v>
      </c>
      <c r="F122" s="334">
        <v>12736</v>
      </c>
      <c r="G122" s="334">
        <v>11529</v>
      </c>
    </row>
    <row r="123" spans="1:7" ht="22.5">
      <c r="A123" s="331" t="s">
        <v>35</v>
      </c>
      <c r="B123" s="331" t="s">
        <v>290</v>
      </c>
      <c r="C123" s="331" t="s">
        <v>271</v>
      </c>
      <c r="D123" s="333">
        <v>1355</v>
      </c>
      <c r="E123" s="333">
        <v>2276</v>
      </c>
      <c r="F123" s="333">
        <v>1664</v>
      </c>
      <c r="G123" s="333">
        <v>1532</v>
      </c>
    </row>
    <row r="124" spans="1:7" ht="12.75">
      <c r="A124" s="329" t="s">
        <v>197</v>
      </c>
      <c r="B124" s="329" t="s">
        <v>417</v>
      </c>
      <c r="C124" s="329" t="s">
        <v>269</v>
      </c>
      <c r="D124" s="330" t="s">
        <v>392</v>
      </c>
      <c r="E124" s="330" t="s">
        <v>392</v>
      </c>
      <c r="F124" s="330" t="s">
        <v>392</v>
      </c>
      <c r="G124" s="330">
        <v>57</v>
      </c>
    </row>
    <row r="125" spans="1:7" ht="12.75">
      <c r="A125" s="331" t="s">
        <v>197</v>
      </c>
      <c r="B125" s="331" t="s">
        <v>417</v>
      </c>
      <c r="C125" s="331" t="s">
        <v>270</v>
      </c>
      <c r="D125" s="332" t="s">
        <v>392</v>
      </c>
      <c r="E125" s="332" t="s">
        <v>392</v>
      </c>
      <c r="F125" s="332" t="s">
        <v>392</v>
      </c>
      <c r="G125" s="332">
        <v>370</v>
      </c>
    </row>
    <row r="126" spans="1:7" ht="22.5">
      <c r="A126" s="329" t="s">
        <v>197</v>
      </c>
      <c r="B126" s="329" t="s">
        <v>417</v>
      </c>
      <c r="C126" s="329" t="s">
        <v>271</v>
      </c>
      <c r="D126" s="330" t="s">
        <v>392</v>
      </c>
      <c r="E126" s="330" t="s">
        <v>392</v>
      </c>
      <c r="F126" s="330" t="s">
        <v>392</v>
      </c>
      <c r="G126" s="330">
        <v>52</v>
      </c>
    </row>
    <row r="127" spans="1:7" ht="12.75">
      <c r="A127" s="331" t="s">
        <v>247</v>
      </c>
      <c r="B127" s="331" t="s">
        <v>418</v>
      </c>
      <c r="C127" s="331" t="s">
        <v>269</v>
      </c>
      <c r="D127" s="333" t="s">
        <v>392</v>
      </c>
      <c r="E127" s="333" t="s">
        <v>392</v>
      </c>
      <c r="F127" s="333" t="s">
        <v>392</v>
      </c>
      <c r="G127" s="333">
        <v>128</v>
      </c>
    </row>
    <row r="128" spans="1:7" ht="12.75">
      <c r="A128" s="329" t="s">
        <v>247</v>
      </c>
      <c r="B128" s="329" t="s">
        <v>418</v>
      </c>
      <c r="C128" s="329" t="s">
        <v>270</v>
      </c>
      <c r="D128" s="334" t="s">
        <v>392</v>
      </c>
      <c r="E128" s="334" t="s">
        <v>392</v>
      </c>
      <c r="F128" s="334" t="s">
        <v>392</v>
      </c>
      <c r="G128" s="334">
        <v>404</v>
      </c>
    </row>
    <row r="129" spans="1:7" ht="22.5">
      <c r="A129" s="331" t="s">
        <v>247</v>
      </c>
      <c r="B129" s="331" t="s">
        <v>418</v>
      </c>
      <c r="C129" s="331" t="s">
        <v>271</v>
      </c>
      <c r="D129" s="333" t="s">
        <v>392</v>
      </c>
      <c r="E129" s="333" t="s">
        <v>392</v>
      </c>
      <c r="F129" s="333" t="s">
        <v>392</v>
      </c>
      <c r="G129" s="333">
        <v>48</v>
      </c>
    </row>
    <row r="130" spans="1:7" ht="12.75">
      <c r="A130" s="329" t="s">
        <v>213</v>
      </c>
      <c r="B130" s="329" t="s">
        <v>291</v>
      </c>
      <c r="C130" s="329" t="s">
        <v>269</v>
      </c>
      <c r="D130" s="330">
        <v>18844</v>
      </c>
      <c r="E130" s="330">
        <v>40359</v>
      </c>
      <c r="F130" s="330">
        <v>29039</v>
      </c>
      <c r="G130" s="330">
        <v>23999</v>
      </c>
    </row>
    <row r="131" spans="1:7" ht="12.75">
      <c r="A131" s="331" t="s">
        <v>213</v>
      </c>
      <c r="B131" s="331" t="s">
        <v>291</v>
      </c>
      <c r="C131" s="331" t="s">
        <v>270</v>
      </c>
      <c r="D131" s="332">
        <v>53606</v>
      </c>
      <c r="E131" s="332">
        <v>127536</v>
      </c>
      <c r="F131" s="332">
        <v>105238</v>
      </c>
      <c r="G131" s="332">
        <v>87087</v>
      </c>
    </row>
    <row r="132" spans="1:7" ht="22.5">
      <c r="A132" s="329" t="s">
        <v>213</v>
      </c>
      <c r="B132" s="329" t="s">
        <v>291</v>
      </c>
      <c r="C132" s="329" t="s">
        <v>271</v>
      </c>
      <c r="D132" s="330">
        <v>11415</v>
      </c>
      <c r="E132" s="330">
        <v>27269</v>
      </c>
      <c r="F132" s="330">
        <v>18224</v>
      </c>
      <c r="G132" s="330">
        <v>15663</v>
      </c>
    </row>
    <row r="133" spans="1:7" ht="12.75">
      <c r="A133" s="331" t="s">
        <v>248</v>
      </c>
      <c r="B133" s="331" t="s">
        <v>419</v>
      </c>
      <c r="C133" s="331" t="s">
        <v>269</v>
      </c>
      <c r="D133" s="333" t="s">
        <v>392</v>
      </c>
      <c r="E133" s="333" t="s">
        <v>392</v>
      </c>
      <c r="F133" s="333" t="s">
        <v>392</v>
      </c>
      <c r="G133" s="333">
        <v>8</v>
      </c>
    </row>
    <row r="134" spans="1:7" ht="12.75">
      <c r="A134" s="329" t="s">
        <v>248</v>
      </c>
      <c r="B134" s="329" t="s">
        <v>419</v>
      </c>
      <c r="C134" s="329" t="s">
        <v>270</v>
      </c>
      <c r="D134" s="334" t="s">
        <v>392</v>
      </c>
      <c r="E134" s="334" t="s">
        <v>392</v>
      </c>
      <c r="F134" s="334" t="s">
        <v>392</v>
      </c>
      <c r="G134" s="334">
        <v>75</v>
      </c>
    </row>
    <row r="135" spans="1:7" ht="22.5">
      <c r="A135" s="331" t="s">
        <v>248</v>
      </c>
      <c r="B135" s="331" t="s">
        <v>419</v>
      </c>
      <c r="C135" s="331" t="s">
        <v>271</v>
      </c>
      <c r="D135" s="333" t="s">
        <v>392</v>
      </c>
      <c r="E135" s="333" t="s">
        <v>392</v>
      </c>
      <c r="F135" s="333" t="s">
        <v>392</v>
      </c>
      <c r="G135" s="333">
        <v>3</v>
      </c>
    </row>
    <row r="136" spans="1:7" ht="12.75">
      <c r="A136" s="329" t="s">
        <v>249</v>
      </c>
      <c r="B136" s="329" t="s">
        <v>420</v>
      </c>
      <c r="C136" s="329" t="s">
        <v>269</v>
      </c>
      <c r="D136" s="330" t="s">
        <v>392</v>
      </c>
      <c r="E136" s="330" t="s">
        <v>392</v>
      </c>
      <c r="F136" s="330" t="s">
        <v>392</v>
      </c>
      <c r="G136" s="330">
        <v>1498</v>
      </c>
    </row>
    <row r="137" spans="1:7" ht="12.75">
      <c r="A137" s="331" t="s">
        <v>249</v>
      </c>
      <c r="B137" s="331" t="s">
        <v>420</v>
      </c>
      <c r="C137" s="331" t="s">
        <v>270</v>
      </c>
      <c r="D137" s="332" t="s">
        <v>392</v>
      </c>
      <c r="E137" s="332" t="s">
        <v>392</v>
      </c>
      <c r="F137" s="332" t="s">
        <v>392</v>
      </c>
      <c r="G137" s="332">
        <v>5114</v>
      </c>
    </row>
    <row r="138" spans="1:7" ht="22.5">
      <c r="A138" s="329" t="s">
        <v>249</v>
      </c>
      <c r="B138" s="329" t="s">
        <v>420</v>
      </c>
      <c r="C138" s="329" t="s">
        <v>271</v>
      </c>
      <c r="D138" s="330" t="s">
        <v>392</v>
      </c>
      <c r="E138" s="330" t="s">
        <v>392</v>
      </c>
      <c r="F138" s="330" t="s">
        <v>392</v>
      </c>
      <c r="G138" s="330">
        <v>692</v>
      </c>
    </row>
    <row r="139" spans="1:7" ht="12.75">
      <c r="A139" s="331" t="s">
        <v>214</v>
      </c>
      <c r="B139" s="331" t="s">
        <v>292</v>
      </c>
      <c r="C139" s="331" t="s">
        <v>269</v>
      </c>
      <c r="D139" s="333">
        <v>12661</v>
      </c>
      <c r="E139" s="333">
        <v>15998</v>
      </c>
      <c r="F139" s="333">
        <v>10732</v>
      </c>
      <c r="G139" s="333">
        <v>11912</v>
      </c>
    </row>
    <row r="140" spans="1:7" ht="12.75">
      <c r="A140" s="329" t="s">
        <v>214</v>
      </c>
      <c r="B140" s="329" t="s">
        <v>292</v>
      </c>
      <c r="C140" s="329" t="s">
        <v>270</v>
      </c>
      <c r="D140" s="334">
        <v>34836</v>
      </c>
      <c r="E140" s="334">
        <v>58962</v>
      </c>
      <c r="F140" s="334">
        <v>50956</v>
      </c>
      <c r="G140" s="334">
        <v>46739</v>
      </c>
    </row>
    <row r="141" spans="1:7" ht="22.5">
      <c r="A141" s="331" t="s">
        <v>214</v>
      </c>
      <c r="B141" s="331" t="s">
        <v>292</v>
      </c>
      <c r="C141" s="331" t="s">
        <v>271</v>
      </c>
      <c r="D141" s="333">
        <v>6563</v>
      </c>
      <c r="E141" s="333">
        <v>10169</v>
      </c>
      <c r="F141" s="333">
        <v>7873</v>
      </c>
      <c r="G141" s="333">
        <v>6305</v>
      </c>
    </row>
    <row r="142" spans="1:7" ht="12.75">
      <c r="A142" s="329" t="s">
        <v>250</v>
      </c>
      <c r="B142" s="329" t="s">
        <v>421</v>
      </c>
      <c r="C142" s="329" t="s">
        <v>269</v>
      </c>
      <c r="D142" s="330" t="s">
        <v>392</v>
      </c>
      <c r="E142" s="330" t="s">
        <v>392</v>
      </c>
      <c r="F142" s="330" t="s">
        <v>392</v>
      </c>
      <c r="G142" s="330">
        <v>764</v>
      </c>
    </row>
    <row r="143" spans="1:7" ht="12.75">
      <c r="A143" s="331" t="s">
        <v>250</v>
      </c>
      <c r="B143" s="331" t="s">
        <v>421</v>
      </c>
      <c r="C143" s="331" t="s">
        <v>270</v>
      </c>
      <c r="D143" s="332" t="s">
        <v>392</v>
      </c>
      <c r="E143" s="332" t="s">
        <v>392</v>
      </c>
      <c r="F143" s="332" t="s">
        <v>392</v>
      </c>
      <c r="G143" s="332">
        <v>2290</v>
      </c>
    </row>
    <row r="144" spans="1:7" ht="22.5">
      <c r="A144" s="329" t="s">
        <v>250</v>
      </c>
      <c r="B144" s="329" t="s">
        <v>421</v>
      </c>
      <c r="C144" s="329" t="s">
        <v>271</v>
      </c>
      <c r="D144" s="330" t="s">
        <v>392</v>
      </c>
      <c r="E144" s="330" t="s">
        <v>392</v>
      </c>
      <c r="F144" s="330" t="s">
        <v>392</v>
      </c>
      <c r="G144" s="330">
        <v>295</v>
      </c>
    </row>
    <row r="145" spans="1:7" ht="12.75">
      <c r="A145" s="331" t="s">
        <v>198</v>
      </c>
      <c r="B145" s="331" t="s">
        <v>422</v>
      </c>
      <c r="C145" s="331" t="s">
        <v>269</v>
      </c>
      <c r="D145" s="333" t="s">
        <v>392</v>
      </c>
      <c r="E145" s="333" t="s">
        <v>392</v>
      </c>
      <c r="F145" s="333" t="s">
        <v>392</v>
      </c>
      <c r="G145" s="333">
        <v>143</v>
      </c>
    </row>
    <row r="146" spans="1:7" ht="12.75">
      <c r="A146" s="329" t="s">
        <v>198</v>
      </c>
      <c r="B146" s="329" t="s">
        <v>422</v>
      </c>
      <c r="C146" s="329" t="s">
        <v>270</v>
      </c>
      <c r="D146" s="334" t="s">
        <v>392</v>
      </c>
      <c r="E146" s="334" t="s">
        <v>392</v>
      </c>
      <c r="F146" s="334" t="s">
        <v>392</v>
      </c>
      <c r="G146" s="334">
        <v>728</v>
      </c>
    </row>
    <row r="147" spans="1:7" ht="22.5">
      <c r="A147" s="331" t="s">
        <v>198</v>
      </c>
      <c r="B147" s="331" t="s">
        <v>422</v>
      </c>
      <c r="C147" s="331" t="s">
        <v>271</v>
      </c>
      <c r="D147" s="333" t="s">
        <v>392</v>
      </c>
      <c r="E147" s="333" t="s">
        <v>392</v>
      </c>
      <c r="F147" s="333" t="s">
        <v>392</v>
      </c>
      <c r="G147" s="333">
        <v>81</v>
      </c>
    </row>
    <row r="148" spans="1:7" ht="22.5">
      <c r="A148" s="329" t="s">
        <v>239</v>
      </c>
      <c r="B148" s="329" t="s">
        <v>293</v>
      </c>
      <c r="C148" s="329" t="s">
        <v>269</v>
      </c>
      <c r="D148" s="330">
        <v>1161</v>
      </c>
      <c r="E148" s="330">
        <v>7097</v>
      </c>
      <c r="F148" s="330">
        <v>975</v>
      </c>
      <c r="G148" s="330">
        <v>987</v>
      </c>
    </row>
    <row r="149" spans="1:7" ht="22.5">
      <c r="A149" s="331" t="s">
        <v>239</v>
      </c>
      <c r="B149" s="331" t="s">
        <v>293</v>
      </c>
      <c r="C149" s="331" t="s">
        <v>270</v>
      </c>
      <c r="D149" s="332">
        <v>3619</v>
      </c>
      <c r="E149" s="332">
        <v>16109</v>
      </c>
      <c r="F149" s="332">
        <v>3501</v>
      </c>
      <c r="G149" s="332">
        <v>3586</v>
      </c>
    </row>
    <row r="150" spans="1:7" ht="22.5">
      <c r="A150" s="329" t="s">
        <v>239</v>
      </c>
      <c r="B150" s="329" t="s">
        <v>293</v>
      </c>
      <c r="C150" s="329" t="s">
        <v>271</v>
      </c>
      <c r="D150" s="330">
        <v>724</v>
      </c>
      <c r="E150" s="330">
        <v>1395</v>
      </c>
      <c r="F150" s="330">
        <v>458</v>
      </c>
      <c r="G150" s="330">
        <v>578</v>
      </c>
    </row>
    <row r="151" spans="1:7" ht="12.75">
      <c r="A151" s="331" t="s">
        <v>43</v>
      </c>
      <c r="B151" s="331" t="s">
        <v>294</v>
      </c>
      <c r="C151" s="331" t="s">
        <v>269</v>
      </c>
      <c r="D151" s="333">
        <v>19268</v>
      </c>
      <c r="E151" s="333">
        <v>16102</v>
      </c>
      <c r="F151" s="333">
        <v>14216</v>
      </c>
      <c r="G151" s="333">
        <v>27402</v>
      </c>
    </row>
    <row r="152" spans="1:7" ht="12.75">
      <c r="A152" s="329" t="s">
        <v>43</v>
      </c>
      <c r="B152" s="329" t="s">
        <v>294</v>
      </c>
      <c r="C152" s="329" t="s">
        <v>270</v>
      </c>
      <c r="D152" s="334">
        <v>54263</v>
      </c>
      <c r="E152" s="334">
        <v>48939</v>
      </c>
      <c r="F152" s="334">
        <v>44574</v>
      </c>
      <c r="G152" s="334">
        <v>101523</v>
      </c>
    </row>
    <row r="153" spans="1:7" ht="22.5">
      <c r="A153" s="331" t="s">
        <v>43</v>
      </c>
      <c r="B153" s="331" t="s">
        <v>294</v>
      </c>
      <c r="C153" s="331" t="s">
        <v>271</v>
      </c>
      <c r="D153" s="333">
        <v>8596</v>
      </c>
      <c r="E153" s="333">
        <v>7590</v>
      </c>
      <c r="F153" s="333">
        <v>5951</v>
      </c>
      <c r="G153" s="333">
        <v>14276</v>
      </c>
    </row>
    <row r="154" spans="1:7" ht="12.75">
      <c r="A154" s="329" t="s">
        <v>199</v>
      </c>
      <c r="B154" s="329" t="s">
        <v>423</v>
      </c>
      <c r="C154" s="329" t="s">
        <v>269</v>
      </c>
      <c r="D154" s="330" t="s">
        <v>392</v>
      </c>
      <c r="E154" s="330" t="s">
        <v>392</v>
      </c>
      <c r="F154" s="330" t="s">
        <v>392</v>
      </c>
      <c r="G154" s="330">
        <v>223</v>
      </c>
    </row>
    <row r="155" spans="1:7" ht="12.75">
      <c r="A155" s="331" t="s">
        <v>199</v>
      </c>
      <c r="B155" s="331" t="s">
        <v>423</v>
      </c>
      <c r="C155" s="331" t="s">
        <v>270</v>
      </c>
      <c r="D155" s="332" t="s">
        <v>392</v>
      </c>
      <c r="E155" s="332" t="s">
        <v>392</v>
      </c>
      <c r="F155" s="332" t="s">
        <v>392</v>
      </c>
      <c r="G155" s="332">
        <v>1002</v>
      </c>
    </row>
    <row r="156" spans="1:7" ht="22.5">
      <c r="A156" s="329" t="s">
        <v>199</v>
      </c>
      <c r="B156" s="329" t="s">
        <v>423</v>
      </c>
      <c r="C156" s="329" t="s">
        <v>271</v>
      </c>
      <c r="D156" s="330" t="s">
        <v>392</v>
      </c>
      <c r="E156" s="330" t="s">
        <v>392</v>
      </c>
      <c r="F156" s="330" t="s">
        <v>392</v>
      </c>
      <c r="G156" s="330">
        <v>111</v>
      </c>
    </row>
    <row r="157" spans="1:7" ht="12.75">
      <c r="A157" s="331" t="s">
        <v>200</v>
      </c>
      <c r="B157" s="331" t="s">
        <v>424</v>
      </c>
      <c r="C157" s="331" t="s">
        <v>269</v>
      </c>
      <c r="D157" s="333" t="s">
        <v>392</v>
      </c>
      <c r="E157" s="333" t="s">
        <v>392</v>
      </c>
      <c r="F157" s="333" t="s">
        <v>392</v>
      </c>
      <c r="G157" s="333">
        <v>1783</v>
      </c>
    </row>
    <row r="158" spans="1:7" ht="12.75">
      <c r="A158" s="329" t="s">
        <v>200</v>
      </c>
      <c r="B158" s="329" t="s">
        <v>424</v>
      </c>
      <c r="C158" s="329" t="s">
        <v>270</v>
      </c>
      <c r="D158" s="334" t="s">
        <v>392</v>
      </c>
      <c r="E158" s="334" t="s">
        <v>392</v>
      </c>
      <c r="F158" s="334" t="s">
        <v>392</v>
      </c>
      <c r="G158" s="334">
        <v>3263</v>
      </c>
    </row>
    <row r="159" spans="1:7" ht="22.5">
      <c r="A159" s="331" t="s">
        <v>200</v>
      </c>
      <c r="B159" s="331" t="s">
        <v>424</v>
      </c>
      <c r="C159" s="331" t="s">
        <v>271</v>
      </c>
      <c r="D159" s="333" t="s">
        <v>392</v>
      </c>
      <c r="E159" s="333" t="s">
        <v>392</v>
      </c>
      <c r="F159" s="333" t="s">
        <v>392</v>
      </c>
      <c r="G159" s="333">
        <v>144</v>
      </c>
    </row>
    <row r="160" spans="1:7" ht="12.75">
      <c r="A160" s="329" t="s">
        <v>45</v>
      </c>
      <c r="B160" s="329" t="s">
        <v>295</v>
      </c>
      <c r="C160" s="329" t="s">
        <v>269</v>
      </c>
      <c r="D160" s="330">
        <v>4016</v>
      </c>
      <c r="E160" s="330">
        <v>15010</v>
      </c>
      <c r="F160" s="330">
        <v>9542</v>
      </c>
      <c r="G160" s="330">
        <v>30418</v>
      </c>
    </row>
    <row r="161" spans="1:7" ht="12.75">
      <c r="A161" s="331" t="s">
        <v>45</v>
      </c>
      <c r="B161" s="331" t="s">
        <v>295</v>
      </c>
      <c r="C161" s="331" t="s">
        <v>270</v>
      </c>
      <c r="D161" s="332">
        <v>14971</v>
      </c>
      <c r="E161" s="332">
        <v>57592</v>
      </c>
      <c r="F161" s="332">
        <v>40327</v>
      </c>
      <c r="G161" s="332">
        <v>71566</v>
      </c>
    </row>
    <row r="162" spans="1:7" ht="22.5">
      <c r="A162" s="329" t="s">
        <v>45</v>
      </c>
      <c r="B162" s="329" t="s">
        <v>295</v>
      </c>
      <c r="C162" s="329" t="s">
        <v>271</v>
      </c>
      <c r="D162" s="330">
        <v>2156</v>
      </c>
      <c r="E162" s="330">
        <v>8056</v>
      </c>
      <c r="F162" s="330">
        <v>4396</v>
      </c>
      <c r="G162" s="330">
        <v>5469</v>
      </c>
    </row>
    <row r="163" spans="1:7" ht="12.75">
      <c r="A163" s="331" t="s">
        <v>47</v>
      </c>
      <c r="B163" s="331" t="s">
        <v>296</v>
      </c>
      <c r="C163" s="331" t="s">
        <v>269</v>
      </c>
      <c r="D163" s="333">
        <v>37586</v>
      </c>
      <c r="E163" s="333">
        <v>33407</v>
      </c>
      <c r="F163" s="333">
        <v>28391</v>
      </c>
      <c r="G163" s="333">
        <v>30290</v>
      </c>
    </row>
    <row r="164" spans="1:7" ht="12.75">
      <c r="A164" s="329" t="s">
        <v>47</v>
      </c>
      <c r="B164" s="329" t="s">
        <v>296</v>
      </c>
      <c r="C164" s="329" t="s">
        <v>270</v>
      </c>
      <c r="D164" s="334">
        <v>79817</v>
      </c>
      <c r="E164" s="334">
        <v>101043</v>
      </c>
      <c r="F164" s="334">
        <v>90504</v>
      </c>
      <c r="G164" s="334">
        <v>100769</v>
      </c>
    </row>
    <row r="165" spans="1:7" ht="22.5">
      <c r="A165" s="331" t="s">
        <v>47</v>
      </c>
      <c r="B165" s="331" t="s">
        <v>296</v>
      </c>
      <c r="C165" s="331" t="s">
        <v>271</v>
      </c>
      <c r="D165" s="333">
        <v>10994</v>
      </c>
      <c r="E165" s="333">
        <v>13745</v>
      </c>
      <c r="F165" s="333">
        <v>10874</v>
      </c>
      <c r="G165" s="333">
        <v>13007</v>
      </c>
    </row>
    <row r="166" spans="1:7" ht="12.75">
      <c r="A166" s="329" t="s">
        <v>201</v>
      </c>
      <c r="B166" s="329" t="s">
        <v>425</v>
      </c>
      <c r="C166" s="329" t="s">
        <v>269</v>
      </c>
      <c r="D166" s="330" t="s">
        <v>392</v>
      </c>
      <c r="E166" s="330" t="s">
        <v>392</v>
      </c>
      <c r="F166" s="330" t="s">
        <v>392</v>
      </c>
      <c r="G166" s="330">
        <v>538</v>
      </c>
    </row>
    <row r="167" spans="1:7" ht="12.75">
      <c r="A167" s="331" t="s">
        <v>201</v>
      </c>
      <c r="B167" s="331" t="s">
        <v>425</v>
      </c>
      <c r="C167" s="331" t="s">
        <v>270</v>
      </c>
      <c r="D167" s="332" t="s">
        <v>392</v>
      </c>
      <c r="E167" s="332" t="s">
        <v>392</v>
      </c>
      <c r="F167" s="332" t="s">
        <v>392</v>
      </c>
      <c r="G167" s="332">
        <v>1111</v>
      </c>
    </row>
    <row r="168" spans="1:7" ht="22.5">
      <c r="A168" s="329" t="s">
        <v>201</v>
      </c>
      <c r="B168" s="329" t="s">
        <v>425</v>
      </c>
      <c r="C168" s="329" t="s">
        <v>271</v>
      </c>
      <c r="D168" s="330" t="s">
        <v>392</v>
      </c>
      <c r="E168" s="330" t="s">
        <v>392</v>
      </c>
      <c r="F168" s="330" t="s">
        <v>392</v>
      </c>
      <c r="G168" s="330">
        <v>119</v>
      </c>
    </row>
    <row r="169" spans="1:7" ht="12.75">
      <c r="A169" s="331" t="s">
        <v>297</v>
      </c>
      <c r="B169" s="331" t="s">
        <v>298</v>
      </c>
      <c r="C169" s="331" t="s">
        <v>269</v>
      </c>
      <c r="D169" s="333">
        <v>7293</v>
      </c>
      <c r="E169" s="333">
        <v>11894</v>
      </c>
      <c r="F169" s="333">
        <v>7481</v>
      </c>
      <c r="G169" s="333">
        <v>11871</v>
      </c>
    </row>
    <row r="170" spans="1:7" ht="12.75">
      <c r="A170" s="329" t="s">
        <v>297</v>
      </c>
      <c r="B170" s="329" t="s">
        <v>298</v>
      </c>
      <c r="C170" s="329" t="s">
        <v>270</v>
      </c>
      <c r="D170" s="334">
        <v>21036</v>
      </c>
      <c r="E170" s="334">
        <v>45458</v>
      </c>
      <c r="F170" s="334">
        <v>32709</v>
      </c>
      <c r="G170" s="334">
        <v>52011</v>
      </c>
    </row>
    <row r="171" spans="1:7" ht="22.5">
      <c r="A171" s="331" t="s">
        <v>297</v>
      </c>
      <c r="B171" s="331" t="s">
        <v>298</v>
      </c>
      <c r="C171" s="331" t="s">
        <v>271</v>
      </c>
      <c r="D171" s="333">
        <v>4178</v>
      </c>
      <c r="E171" s="333">
        <v>7654</v>
      </c>
      <c r="F171" s="333">
        <v>5145</v>
      </c>
      <c r="G171" s="333">
        <v>8448</v>
      </c>
    </row>
    <row r="172" spans="1:7" ht="12.75">
      <c r="A172" s="329" t="s">
        <v>426</v>
      </c>
      <c r="B172" s="329" t="s">
        <v>427</v>
      </c>
      <c r="C172" s="329" t="s">
        <v>269</v>
      </c>
      <c r="D172" s="330" t="s">
        <v>392</v>
      </c>
      <c r="E172" s="330" t="s">
        <v>392</v>
      </c>
      <c r="F172" s="330" t="s">
        <v>392</v>
      </c>
      <c r="G172" s="330">
        <v>55</v>
      </c>
    </row>
    <row r="173" spans="1:7" ht="12.75">
      <c r="A173" s="331" t="s">
        <v>426</v>
      </c>
      <c r="B173" s="331" t="s">
        <v>427</v>
      </c>
      <c r="C173" s="331" t="s">
        <v>270</v>
      </c>
      <c r="D173" s="332" t="s">
        <v>392</v>
      </c>
      <c r="E173" s="332" t="s">
        <v>392</v>
      </c>
      <c r="F173" s="332" t="s">
        <v>392</v>
      </c>
      <c r="G173" s="332">
        <v>334</v>
      </c>
    </row>
    <row r="174" spans="1:7" ht="22.5">
      <c r="A174" s="329" t="s">
        <v>426</v>
      </c>
      <c r="B174" s="329" t="s">
        <v>427</v>
      </c>
      <c r="C174" s="329" t="s">
        <v>271</v>
      </c>
      <c r="D174" s="330" t="s">
        <v>392</v>
      </c>
      <c r="E174" s="330" t="s">
        <v>392</v>
      </c>
      <c r="F174" s="330" t="s">
        <v>392</v>
      </c>
      <c r="G174" s="330">
        <v>39</v>
      </c>
    </row>
    <row r="175" spans="1:7" ht="12.75">
      <c r="A175" s="331" t="s">
        <v>203</v>
      </c>
      <c r="B175" s="331" t="s">
        <v>428</v>
      </c>
      <c r="C175" s="331" t="s">
        <v>269</v>
      </c>
      <c r="D175" s="333" t="s">
        <v>392</v>
      </c>
      <c r="E175" s="333" t="s">
        <v>392</v>
      </c>
      <c r="F175" s="333" t="s">
        <v>392</v>
      </c>
      <c r="G175" s="333">
        <v>276</v>
      </c>
    </row>
    <row r="176" spans="1:7" ht="12.75">
      <c r="A176" s="329" t="s">
        <v>203</v>
      </c>
      <c r="B176" s="329" t="s">
        <v>428</v>
      </c>
      <c r="C176" s="329" t="s">
        <v>270</v>
      </c>
      <c r="D176" s="334" t="s">
        <v>392</v>
      </c>
      <c r="E176" s="334" t="s">
        <v>392</v>
      </c>
      <c r="F176" s="334" t="s">
        <v>392</v>
      </c>
      <c r="G176" s="334">
        <v>877</v>
      </c>
    </row>
    <row r="177" spans="1:7" ht="22.5">
      <c r="A177" s="331" t="s">
        <v>203</v>
      </c>
      <c r="B177" s="331" t="s">
        <v>428</v>
      </c>
      <c r="C177" s="331" t="s">
        <v>271</v>
      </c>
      <c r="D177" s="333" t="s">
        <v>392</v>
      </c>
      <c r="E177" s="333" t="s">
        <v>392</v>
      </c>
      <c r="F177" s="333" t="s">
        <v>392</v>
      </c>
      <c r="G177" s="333">
        <v>72</v>
      </c>
    </row>
    <row r="178" spans="1:7" ht="12.75">
      <c r="A178" s="329" t="s">
        <v>204</v>
      </c>
      <c r="B178" s="329" t="s">
        <v>429</v>
      </c>
      <c r="C178" s="329" t="s">
        <v>269</v>
      </c>
      <c r="D178" s="330" t="s">
        <v>392</v>
      </c>
      <c r="E178" s="330" t="s">
        <v>392</v>
      </c>
      <c r="F178" s="330" t="s">
        <v>392</v>
      </c>
      <c r="G178" s="330">
        <v>59</v>
      </c>
    </row>
    <row r="179" spans="1:7" ht="12.75">
      <c r="A179" s="331" t="s">
        <v>204</v>
      </c>
      <c r="B179" s="331" t="s">
        <v>429</v>
      </c>
      <c r="C179" s="331" t="s">
        <v>270</v>
      </c>
      <c r="D179" s="332" t="s">
        <v>392</v>
      </c>
      <c r="E179" s="332" t="s">
        <v>392</v>
      </c>
      <c r="F179" s="332" t="s">
        <v>392</v>
      </c>
      <c r="G179" s="332">
        <v>370</v>
      </c>
    </row>
    <row r="180" spans="1:7" ht="22.5">
      <c r="A180" s="329" t="s">
        <v>204</v>
      </c>
      <c r="B180" s="329" t="s">
        <v>429</v>
      </c>
      <c r="C180" s="329" t="s">
        <v>271</v>
      </c>
      <c r="D180" s="330" t="s">
        <v>392</v>
      </c>
      <c r="E180" s="330" t="s">
        <v>392</v>
      </c>
      <c r="F180" s="330" t="s">
        <v>392</v>
      </c>
      <c r="G180" s="330">
        <v>27</v>
      </c>
    </row>
    <row r="181" spans="1:7" ht="12.75">
      <c r="A181" s="331" t="s">
        <v>218</v>
      </c>
      <c r="B181" s="331" t="s">
        <v>299</v>
      </c>
      <c r="C181" s="331" t="s">
        <v>269</v>
      </c>
      <c r="D181" s="333">
        <v>6451</v>
      </c>
      <c r="E181" s="333">
        <v>5631</v>
      </c>
      <c r="F181" s="333">
        <v>4743</v>
      </c>
      <c r="G181" s="333">
        <v>11191</v>
      </c>
    </row>
    <row r="182" spans="1:7" ht="12.75">
      <c r="A182" s="329" t="s">
        <v>218</v>
      </c>
      <c r="B182" s="329" t="s">
        <v>299</v>
      </c>
      <c r="C182" s="329" t="s">
        <v>270</v>
      </c>
      <c r="D182" s="334">
        <v>21343</v>
      </c>
      <c r="E182" s="334">
        <v>33097</v>
      </c>
      <c r="F182" s="334">
        <v>16442</v>
      </c>
      <c r="G182" s="334">
        <v>46929</v>
      </c>
    </row>
    <row r="183" spans="1:7" ht="22.5">
      <c r="A183" s="331" t="s">
        <v>218</v>
      </c>
      <c r="B183" s="331" t="s">
        <v>299</v>
      </c>
      <c r="C183" s="331" t="s">
        <v>271</v>
      </c>
      <c r="D183" s="333">
        <v>4296</v>
      </c>
      <c r="E183" s="333">
        <v>4378</v>
      </c>
      <c r="F183" s="333">
        <v>2126</v>
      </c>
      <c r="G183" s="333">
        <v>7046</v>
      </c>
    </row>
    <row r="184" spans="1:7" ht="12.75">
      <c r="A184" s="329" t="s">
        <v>205</v>
      </c>
      <c r="B184" s="329" t="s">
        <v>430</v>
      </c>
      <c r="C184" s="329" t="s">
        <v>269</v>
      </c>
      <c r="D184" s="330" t="s">
        <v>392</v>
      </c>
      <c r="E184" s="330" t="s">
        <v>392</v>
      </c>
      <c r="F184" s="330" t="s">
        <v>392</v>
      </c>
      <c r="G184" s="330">
        <v>46</v>
      </c>
    </row>
    <row r="185" spans="1:7" ht="12.75">
      <c r="A185" s="331" t="s">
        <v>205</v>
      </c>
      <c r="B185" s="331" t="s">
        <v>430</v>
      </c>
      <c r="C185" s="331" t="s">
        <v>270</v>
      </c>
      <c r="D185" s="332" t="s">
        <v>392</v>
      </c>
      <c r="E185" s="332" t="s">
        <v>392</v>
      </c>
      <c r="F185" s="332" t="s">
        <v>392</v>
      </c>
      <c r="G185" s="332">
        <v>49</v>
      </c>
    </row>
    <row r="186" spans="1:7" ht="22.5">
      <c r="A186" s="329" t="s">
        <v>205</v>
      </c>
      <c r="B186" s="329" t="s">
        <v>430</v>
      </c>
      <c r="C186" s="329" t="s">
        <v>271</v>
      </c>
      <c r="D186" s="330" t="s">
        <v>392</v>
      </c>
      <c r="E186" s="330" t="s">
        <v>392</v>
      </c>
      <c r="F186" s="330" t="s">
        <v>392</v>
      </c>
      <c r="G186" s="330">
        <v>0</v>
      </c>
    </row>
    <row r="187" spans="1:7" ht="12.75">
      <c r="A187" s="446" t="s">
        <v>162</v>
      </c>
      <c r="B187" s="446"/>
      <c r="C187" s="446"/>
      <c r="D187" s="335">
        <f>SUM(D7:D186)</f>
        <v>2903822</v>
      </c>
      <c r="E187" s="335">
        <f>SUM(E7:E186)</f>
        <v>4752376</v>
      </c>
      <c r="F187" s="335">
        <f>SUM(F7:F186)</f>
        <v>3462233</v>
      </c>
      <c r="G187" s="335">
        <f>SUM(G7:G186)</f>
        <v>4244349</v>
      </c>
    </row>
  </sheetData>
  <sheetProtection/>
  <mergeCells count="3">
    <mergeCell ref="A3:B3"/>
    <mergeCell ref="A1:H1"/>
    <mergeCell ref="A187:C18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32"/>
  <sheetViews>
    <sheetView zoomScale="90" zoomScaleNormal="90" zoomScalePageLayoutView="0" workbookViewId="0" topLeftCell="D10">
      <selection activeCell="O15" sqref="O15"/>
    </sheetView>
  </sheetViews>
  <sheetFormatPr defaultColWidth="9.140625" defaultRowHeight="12.75"/>
  <cols>
    <col min="1" max="1" width="23.57421875" style="0" bestFit="1" customWidth="1"/>
    <col min="2" max="2" width="10.28125" style="0" bestFit="1" customWidth="1"/>
    <col min="3" max="7" width="12.28125" style="0" bestFit="1" customWidth="1"/>
    <col min="9" max="9" width="11.28125" style="0" bestFit="1" customWidth="1"/>
    <col min="12" max="12" width="42.7109375" style="0" bestFit="1" customWidth="1"/>
    <col min="13" max="13" width="17.7109375" style="0" customWidth="1"/>
    <col min="14" max="14" width="12.421875" style="0" bestFit="1" customWidth="1"/>
  </cols>
  <sheetData>
    <row r="2" ht="13.5" thickBot="1">
      <c r="A2" t="s">
        <v>336</v>
      </c>
    </row>
    <row r="3" spans="1:14" ht="28.5">
      <c r="A3" s="351" t="s">
        <v>328</v>
      </c>
      <c r="B3" s="352" t="s">
        <v>329</v>
      </c>
      <c r="C3" s="352" t="s">
        <v>330</v>
      </c>
      <c r="D3" s="352" t="s">
        <v>331</v>
      </c>
      <c r="E3" s="352" t="s">
        <v>332</v>
      </c>
      <c r="F3" s="352" t="s">
        <v>333</v>
      </c>
      <c r="G3" s="352" t="s">
        <v>334</v>
      </c>
      <c r="H3" s="352" t="s">
        <v>335</v>
      </c>
      <c r="I3" s="353" t="s">
        <v>162</v>
      </c>
      <c r="L3" s="447" t="s">
        <v>373</v>
      </c>
      <c r="M3" s="448"/>
      <c r="N3" s="449"/>
    </row>
    <row r="4" spans="1:14" ht="15">
      <c r="A4" s="354">
        <v>2005</v>
      </c>
      <c r="B4" s="355">
        <v>214</v>
      </c>
      <c r="C4" s="355">
        <v>39</v>
      </c>
      <c r="D4" s="355">
        <v>1320</v>
      </c>
      <c r="E4" s="355">
        <v>32</v>
      </c>
      <c r="F4" s="355">
        <v>199</v>
      </c>
      <c r="G4" s="355">
        <v>29</v>
      </c>
      <c r="H4" s="355">
        <v>8</v>
      </c>
      <c r="I4" s="358">
        <v>1841</v>
      </c>
      <c r="L4" s="450"/>
      <c r="M4" s="451"/>
      <c r="N4" s="451"/>
    </row>
    <row r="5" spans="1:14" ht="21">
      <c r="A5" s="354">
        <v>2006</v>
      </c>
      <c r="B5" s="355">
        <v>46655</v>
      </c>
      <c r="C5" s="355">
        <v>9203</v>
      </c>
      <c r="D5" s="355">
        <v>87919</v>
      </c>
      <c r="E5" s="355">
        <v>1082</v>
      </c>
      <c r="F5" s="355">
        <v>23780</v>
      </c>
      <c r="G5" s="355">
        <v>8476</v>
      </c>
      <c r="H5" s="355">
        <v>266</v>
      </c>
      <c r="I5" s="358">
        <v>177381</v>
      </c>
      <c r="L5" s="364" t="s">
        <v>345</v>
      </c>
      <c r="M5" s="365" t="s">
        <v>374</v>
      </c>
      <c r="N5" s="365" t="s">
        <v>346</v>
      </c>
    </row>
    <row r="6" spans="1:14" ht="20.25">
      <c r="A6" s="354">
        <v>2007</v>
      </c>
      <c r="B6" s="355">
        <v>59133</v>
      </c>
      <c r="C6" s="355">
        <v>11504</v>
      </c>
      <c r="D6" s="355">
        <v>69302</v>
      </c>
      <c r="E6" s="355">
        <v>1334</v>
      </c>
      <c r="F6" s="355">
        <v>39201</v>
      </c>
      <c r="G6" s="355">
        <v>2597</v>
      </c>
      <c r="H6" s="355">
        <v>256</v>
      </c>
      <c r="I6" s="358">
        <v>183329</v>
      </c>
      <c r="L6" s="366" t="s">
        <v>347</v>
      </c>
      <c r="M6" s="367">
        <v>479975</v>
      </c>
      <c r="N6" s="367">
        <f>(M6*100)/3473498</f>
        <v>13.818202860632136</v>
      </c>
    </row>
    <row r="7" spans="1:14" ht="20.25">
      <c r="A7" s="354">
        <v>2008</v>
      </c>
      <c r="B7" s="355">
        <v>73217</v>
      </c>
      <c r="C7" s="355">
        <v>7473</v>
      </c>
      <c r="D7" s="355">
        <v>46645</v>
      </c>
      <c r="E7" s="355">
        <v>2219</v>
      </c>
      <c r="F7" s="355">
        <v>58812</v>
      </c>
      <c r="G7" s="355">
        <v>875</v>
      </c>
      <c r="H7" s="355">
        <v>150</v>
      </c>
      <c r="I7" s="358">
        <v>189391</v>
      </c>
      <c r="L7" s="366" t="s">
        <v>348</v>
      </c>
      <c r="M7" s="367">
        <v>329149</v>
      </c>
      <c r="N7" s="367">
        <f aca="true" t="shared" si="0" ref="N7:N31">(M7*100)/3473498</f>
        <v>9.476009486690362</v>
      </c>
    </row>
    <row r="8" spans="1:14" ht="20.25">
      <c r="A8" s="354">
        <v>2009</v>
      </c>
      <c r="B8" s="355">
        <v>62413</v>
      </c>
      <c r="C8" s="355">
        <v>6605</v>
      </c>
      <c r="D8" s="355">
        <v>48474</v>
      </c>
      <c r="E8" s="355">
        <v>3222</v>
      </c>
      <c r="F8" s="355">
        <v>57127</v>
      </c>
      <c r="G8" s="355">
        <v>1607</v>
      </c>
      <c r="H8" s="355">
        <v>894</v>
      </c>
      <c r="I8" s="358">
        <v>180342</v>
      </c>
      <c r="L8" s="366" t="s">
        <v>349</v>
      </c>
      <c r="M8" s="367">
        <v>271961</v>
      </c>
      <c r="N8" s="367">
        <f t="shared" si="0"/>
        <v>7.8296000170433375</v>
      </c>
    </row>
    <row r="9" spans="1:14" ht="21" thickBot="1">
      <c r="A9" s="356">
        <v>2010</v>
      </c>
      <c r="B9" s="357">
        <v>68733</v>
      </c>
      <c r="C9" s="357">
        <v>8635</v>
      </c>
      <c r="D9" s="357">
        <v>53970</v>
      </c>
      <c r="E9" s="357">
        <v>3044</v>
      </c>
      <c r="F9" s="357">
        <v>65794</v>
      </c>
      <c r="G9" s="357">
        <v>1259</v>
      </c>
      <c r="H9" s="357">
        <v>572</v>
      </c>
      <c r="I9" s="359">
        <v>202008</v>
      </c>
      <c r="L9" s="366" t="s">
        <v>350</v>
      </c>
      <c r="M9" s="367">
        <v>229316</v>
      </c>
      <c r="N9" s="367">
        <f t="shared" si="0"/>
        <v>6.601875112638614</v>
      </c>
    </row>
    <row r="10" spans="12:14" ht="20.25">
      <c r="L10" s="366" t="s">
        <v>351</v>
      </c>
      <c r="M10" s="367">
        <v>144052</v>
      </c>
      <c r="N10" s="367">
        <f t="shared" si="0"/>
        <v>4.147173828803126</v>
      </c>
    </row>
    <row r="11" spans="12:14" ht="20.25">
      <c r="L11" s="366" t="s">
        <v>352</v>
      </c>
      <c r="M11" s="367">
        <v>88796</v>
      </c>
      <c r="N11" s="367">
        <f t="shared" si="0"/>
        <v>2.556385522605742</v>
      </c>
    </row>
    <row r="12" spans="12:14" ht="20.25">
      <c r="L12" s="366" t="s">
        <v>353</v>
      </c>
      <c r="M12" s="367">
        <v>224948</v>
      </c>
      <c r="N12" s="367">
        <f t="shared" si="0"/>
        <v>6.476122917013339</v>
      </c>
    </row>
    <row r="13" spans="12:14" ht="20.25">
      <c r="L13" s="366" t="s">
        <v>354</v>
      </c>
      <c r="M13" s="367">
        <v>178140</v>
      </c>
      <c r="N13" s="367">
        <f t="shared" si="0"/>
        <v>5.128547648508794</v>
      </c>
    </row>
    <row r="14" spans="1:15" ht="23.25">
      <c r="A14" s="361" t="s">
        <v>337</v>
      </c>
      <c r="B14" s="361" t="s">
        <v>339</v>
      </c>
      <c r="C14" s="361" t="s">
        <v>340</v>
      </c>
      <c r="D14" s="361" t="s">
        <v>341</v>
      </c>
      <c r="E14" s="361" t="s">
        <v>342</v>
      </c>
      <c r="F14" s="361" t="s">
        <v>343</v>
      </c>
      <c r="G14" s="361" t="s">
        <v>344</v>
      </c>
      <c r="L14" s="366" t="s">
        <v>355</v>
      </c>
      <c r="M14" s="367">
        <v>84420</v>
      </c>
      <c r="N14" s="367">
        <f t="shared" si="0"/>
        <v>2.4304030116038646</v>
      </c>
      <c r="O14" s="115">
        <f>M14+M15</f>
        <v>167465</v>
      </c>
    </row>
    <row r="15" spans="1:14" ht="23.25">
      <c r="A15" s="360" t="s">
        <v>338</v>
      </c>
      <c r="B15" s="362">
        <v>1841</v>
      </c>
      <c r="C15" s="363">
        <v>177381</v>
      </c>
      <c r="D15" s="363">
        <v>183329</v>
      </c>
      <c r="E15" s="363">
        <v>189391</v>
      </c>
      <c r="F15" s="363">
        <v>180342</v>
      </c>
      <c r="G15" s="363">
        <v>202008</v>
      </c>
      <c r="L15" s="366" t="s">
        <v>356</v>
      </c>
      <c r="M15" s="367">
        <v>83045</v>
      </c>
      <c r="N15" s="367">
        <f t="shared" si="0"/>
        <v>2.3908175562502123</v>
      </c>
    </row>
    <row r="16" spans="12:14" ht="20.25">
      <c r="L16" s="366" t="s">
        <v>357</v>
      </c>
      <c r="M16" s="367">
        <v>142571</v>
      </c>
      <c r="N16" s="367">
        <f t="shared" si="0"/>
        <v>4.104536694709483</v>
      </c>
    </row>
    <row r="17" spans="12:14" ht="20.25">
      <c r="L17" s="366" t="s">
        <v>358</v>
      </c>
      <c r="M17" s="367">
        <v>71310</v>
      </c>
      <c r="N17" s="367">
        <f t="shared" si="0"/>
        <v>2.0529736881955882</v>
      </c>
    </row>
    <row r="18" spans="12:14" ht="20.25">
      <c r="L18" s="366" t="s">
        <v>359</v>
      </c>
      <c r="M18" s="368">
        <v>127363</v>
      </c>
      <c r="N18" s="367">
        <f t="shared" si="0"/>
        <v>3.6667071637870525</v>
      </c>
    </row>
    <row r="19" spans="12:14" ht="20.25">
      <c r="L19" s="366" t="s">
        <v>360</v>
      </c>
      <c r="M19" s="367">
        <v>110257</v>
      </c>
      <c r="N19" s="367">
        <f t="shared" si="0"/>
        <v>3.1742353097655447</v>
      </c>
    </row>
    <row r="20" spans="12:14" ht="20.25">
      <c r="L20" s="366" t="s">
        <v>361</v>
      </c>
      <c r="M20" s="367">
        <v>113501</v>
      </c>
      <c r="N20" s="367">
        <f t="shared" si="0"/>
        <v>3.2676281949780885</v>
      </c>
    </row>
    <row r="21" spans="12:14" ht="20.25">
      <c r="L21" s="366" t="s">
        <v>362</v>
      </c>
      <c r="M21" s="367">
        <v>61226</v>
      </c>
      <c r="N21" s="367">
        <f t="shared" si="0"/>
        <v>1.7626611559874226</v>
      </c>
    </row>
    <row r="22" spans="12:14" ht="20.25">
      <c r="L22" s="366" t="s">
        <v>363</v>
      </c>
      <c r="M22" s="367">
        <v>117448</v>
      </c>
      <c r="N22" s="367">
        <f t="shared" si="0"/>
        <v>3.3812600439096268</v>
      </c>
    </row>
    <row r="23" spans="12:14" ht="20.25">
      <c r="L23" s="366" t="s">
        <v>364</v>
      </c>
      <c r="M23" s="367">
        <v>104908</v>
      </c>
      <c r="N23" s="367">
        <f t="shared" si="0"/>
        <v>3.020240691084319</v>
      </c>
    </row>
    <row r="24" spans="12:14" ht="20.25">
      <c r="L24" s="366" t="s">
        <v>365</v>
      </c>
      <c r="M24" s="367">
        <v>78308</v>
      </c>
      <c r="N24" s="367">
        <f t="shared" si="0"/>
        <v>2.254442063879121</v>
      </c>
    </row>
    <row r="25" spans="12:14" ht="20.25">
      <c r="L25" s="366" t="s">
        <v>366</v>
      </c>
      <c r="M25" s="367">
        <v>37524</v>
      </c>
      <c r="N25" s="367">
        <f t="shared" si="0"/>
        <v>1.0802942739566856</v>
      </c>
    </row>
    <row r="26" spans="12:14" ht="20.25">
      <c r="L26" s="366" t="s">
        <v>367</v>
      </c>
      <c r="M26" s="367">
        <v>74037</v>
      </c>
      <c r="N26" s="367">
        <f t="shared" si="0"/>
        <v>2.131482442195159</v>
      </c>
    </row>
    <row r="27" spans="12:14" ht="20.25">
      <c r="L27" s="366" t="s">
        <v>368</v>
      </c>
      <c r="M27" s="367">
        <v>78250</v>
      </c>
      <c r="N27" s="367">
        <f t="shared" si="0"/>
        <v>2.252772277398749</v>
      </c>
    </row>
    <row r="28" spans="12:14" ht="20.25">
      <c r="L28" s="366" t="s">
        <v>369</v>
      </c>
      <c r="M28" s="367">
        <v>92386</v>
      </c>
      <c r="N28" s="367">
        <f t="shared" si="0"/>
        <v>2.6597395478563683</v>
      </c>
    </row>
    <row r="29" spans="12:14" ht="20.25">
      <c r="L29" s="366" t="s">
        <v>370</v>
      </c>
      <c r="M29" s="367">
        <v>64546</v>
      </c>
      <c r="N29" s="367">
        <f t="shared" si="0"/>
        <v>1.8582420372776953</v>
      </c>
    </row>
    <row r="30" spans="12:14" ht="20.25">
      <c r="L30" s="366" t="s">
        <v>371</v>
      </c>
      <c r="M30" s="367">
        <v>57995</v>
      </c>
      <c r="N30" s="367">
        <f t="shared" si="0"/>
        <v>1.6696425332618587</v>
      </c>
    </row>
    <row r="31" spans="12:14" ht="20.25">
      <c r="L31" s="366" t="s">
        <v>372</v>
      </c>
      <c r="M31" s="367">
        <v>28066</v>
      </c>
      <c r="N31" s="367">
        <f t="shared" si="0"/>
        <v>0.8080039199677098</v>
      </c>
    </row>
    <row r="32" spans="12:14" ht="21">
      <c r="L32" s="369" t="s">
        <v>162</v>
      </c>
      <c r="M32" s="370">
        <f>SUM(M6:M31)</f>
        <v>3473498</v>
      </c>
      <c r="N32" s="370">
        <f>SUM(N6:N31)</f>
        <v>100.00000000000001</v>
      </c>
    </row>
  </sheetData>
  <sheetProtection/>
  <mergeCells count="1">
    <mergeCell ref="L3:N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4" sqref="B4"/>
    </sheetView>
  </sheetViews>
  <sheetFormatPr defaultColWidth="10.421875" defaultRowHeight="12.75"/>
  <cols>
    <col min="1" max="1" width="4.28125" style="339" customWidth="1"/>
    <col min="2" max="2" width="29.7109375" style="339" customWidth="1"/>
    <col min="3" max="3" width="58.28125" style="339" customWidth="1"/>
    <col min="4" max="4" width="35.28125" style="339" customWidth="1"/>
    <col min="5" max="5" width="19.57421875" style="339" customWidth="1"/>
    <col min="6" max="16384" width="10.421875" style="339" customWidth="1"/>
  </cols>
  <sheetData>
    <row r="1" spans="1:5" ht="25.5" customHeight="1">
      <c r="A1" s="336"/>
      <c r="B1" s="337" t="s">
        <v>300</v>
      </c>
      <c r="C1" s="338" t="s">
        <v>301</v>
      </c>
      <c r="D1" s="337" t="s">
        <v>302</v>
      </c>
      <c r="E1" s="337" t="s">
        <v>303</v>
      </c>
    </row>
    <row r="2" spans="1:5" ht="12.75">
      <c r="A2" s="371">
        <v>1</v>
      </c>
      <c r="B2" s="371" t="s">
        <v>261</v>
      </c>
      <c r="C2" s="340" t="s">
        <v>304</v>
      </c>
      <c r="D2" s="371" t="s">
        <v>305</v>
      </c>
      <c r="E2" s="341">
        <v>30785000</v>
      </c>
    </row>
    <row r="3" spans="1:5" ht="43.5" customHeight="1">
      <c r="A3" s="372"/>
      <c r="B3" s="372"/>
      <c r="C3" s="374" t="s">
        <v>306</v>
      </c>
      <c r="D3" s="372"/>
      <c r="E3" s="372"/>
    </row>
    <row r="4" spans="1:5" ht="38.25">
      <c r="A4" s="372"/>
      <c r="B4" s="372"/>
      <c r="C4" s="374" t="s">
        <v>307</v>
      </c>
      <c r="D4" s="372"/>
      <c r="E4" s="372"/>
    </row>
    <row r="5" spans="1:5" ht="38.25">
      <c r="A5" s="373"/>
      <c r="B5" s="373"/>
      <c r="C5" s="375" t="s">
        <v>308</v>
      </c>
      <c r="D5" s="373"/>
      <c r="E5" s="373"/>
    </row>
    <row r="6" spans="1:5" ht="63.75">
      <c r="A6" s="342">
        <v>2</v>
      </c>
      <c r="B6" s="342" t="s">
        <v>262</v>
      </c>
      <c r="C6" s="378" t="s">
        <v>386</v>
      </c>
      <c r="D6" s="342" t="s">
        <v>309</v>
      </c>
      <c r="E6" s="344">
        <v>260000</v>
      </c>
    </row>
    <row r="7" spans="1:5" ht="23.25" customHeight="1">
      <c r="A7" s="392">
        <v>3</v>
      </c>
      <c r="B7" s="392" t="s">
        <v>310</v>
      </c>
      <c r="C7" s="395" t="s">
        <v>311</v>
      </c>
      <c r="D7" s="345" t="s">
        <v>312</v>
      </c>
      <c r="E7" s="346">
        <v>11350000</v>
      </c>
    </row>
    <row r="8" spans="1:5" ht="43.5" customHeight="1">
      <c r="A8" s="393"/>
      <c r="B8" s="393"/>
      <c r="C8" s="396"/>
      <c r="D8" s="347" t="s">
        <v>313</v>
      </c>
      <c r="E8" s="347"/>
    </row>
    <row r="9" spans="1:5" ht="42.75" customHeight="1">
      <c r="A9" s="394"/>
      <c r="B9" s="394"/>
      <c r="C9" s="397"/>
      <c r="D9" s="348" t="s">
        <v>314</v>
      </c>
      <c r="E9" s="348"/>
    </row>
    <row r="10" spans="1:5" ht="12.75">
      <c r="A10" s="342">
        <v>4</v>
      </c>
      <c r="B10" s="342" t="s">
        <v>263</v>
      </c>
      <c r="C10" s="343" t="s">
        <v>315</v>
      </c>
      <c r="D10" s="342" t="s">
        <v>316</v>
      </c>
      <c r="E10" s="344">
        <v>2200000</v>
      </c>
    </row>
    <row r="11" spans="1:5" ht="42" customHeight="1">
      <c r="A11" s="398">
        <v>5</v>
      </c>
      <c r="B11" s="401" t="s">
        <v>317</v>
      </c>
      <c r="C11" s="395" t="s">
        <v>318</v>
      </c>
      <c r="D11" s="347" t="s">
        <v>319</v>
      </c>
      <c r="E11" s="349">
        <v>2340000</v>
      </c>
    </row>
    <row r="12" spans="1:5" ht="42" customHeight="1">
      <c r="A12" s="399"/>
      <c r="B12" s="402"/>
      <c r="C12" s="396"/>
      <c r="D12" s="347" t="s">
        <v>320</v>
      </c>
      <c r="E12" s="347"/>
    </row>
    <row r="13" spans="1:5" ht="42" customHeight="1">
      <c r="A13" s="399"/>
      <c r="B13" s="402"/>
      <c r="C13" s="396"/>
      <c r="D13" s="347" t="s">
        <v>321</v>
      </c>
      <c r="E13" s="347"/>
    </row>
    <row r="14" spans="1:5" ht="42" customHeight="1" thickBot="1">
      <c r="A14" s="400"/>
      <c r="B14" s="403"/>
      <c r="C14" s="404"/>
      <c r="D14" s="376" t="s">
        <v>322</v>
      </c>
      <c r="E14" s="376"/>
    </row>
    <row r="15" spans="1:5" ht="66" customHeight="1">
      <c r="A15" s="373">
        <v>6</v>
      </c>
      <c r="B15" s="373" t="s">
        <v>323</v>
      </c>
      <c r="C15" s="375" t="s">
        <v>324</v>
      </c>
      <c r="D15" s="373" t="s">
        <v>325</v>
      </c>
      <c r="E15" s="350">
        <v>1530000</v>
      </c>
    </row>
    <row r="16" spans="1:5" ht="38.25">
      <c r="A16" s="342">
        <v>7</v>
      </c>
      <c r="B16" s="342" t="s">
        <v>264</v>
      </c>
      <c r="C16" s="378" t="s">
        <v>387</v>
      </c>
      <c r="D16" s="342" t="s">
        <v>326</v>
      </c>
      <c r="E16" s="342"/>
    </row>
    <row r="17" spans="1:5" ht="51">
      <c r="A17" s="373">
        <v>8</v>
      </c>
      <c r="B17" s="380" t="s">
        <v>376</v>
      </c>
      <c r="C17" s="383" t="s">
        <v>377</v>
      </c>
      <c r="D17" s="385"/>
      <c r="E17" s="385"/>
    </row>
    <row r="18" spans="1:5" ht="76.5">
      <c r="A18" s="342">
        <v>9</v>
      </c>
      <c r="B18" s="380" t="s">
        <v>259</v>
      </c>
      <c r="C18" s="383" t="s">
        <v>378</v>
      </c>
      <c r="D18" s="385"/>
      <c r="E18" s="385"/>
    </row>
    <row r="19" spans="1:5" ht="63.75">
      <c r="A19" s="373">
        <v>10</v>
      </c>
      <c r="B19" s="380" t="s">
        <v>379</v>
      </c>
      <c r="C19" s="383" t="s">
        <v>380</v>
      </c>
      <c r="D19" s="385"/>
      <c r="E19" s="385"/>
    </row>
    <row r="20" spans="1:5" ht="127.5">
      <c r="A20" s="342">
        <v>11</v>
      </c>
      <c r="B20" s="380" t="s">
        <v>381</v>
      </c>
      <c r="C20" s="383" t="s">
        <v>382</v>
      </c>
      <c r="D20" s="385"/>
      <c r="E20" s="385"/>
    </row>
    <row r="21" spans="1:5" ht="51">
      <c r="A21" s="373">
        <v>12</v>
      </c>
      <c r="B21" s="381" t="s">
        <v>383</v>
      </c>
      <c r="C21" s="379" t="s">
        <v>384</v>
      </c>
      <c r="D21" s="385" t="s">
        <v>327</v>
      </c>
      <c r="E21" s="386">
        <v>354000</v>
      </c>
    </row>
    <row r="22" spans="1:5" ht="38.25">
      <c r="A22" s="342">
        <v>13</v>
      </c>
      <c r="B22" s="382" t="s">
        <v>260</v>
      </c>
      <c r="C22" s="384" t="s">
        <v>385</v>
      </c>
      <c r="D22" s="385"/>
      <c r="E22" s="385"/>
    </row>
  </sheetData>
  <sheetProtection/>
  <mergeCells count="6">
    <mergeCell ref="A7:A9"/>
    <mergeCell ref="B7:B9"/>
    <mergeCell ref="C7:C9"/>
    <mergeCell ref="A11:A14"/>
    <mergeCell ref="B11:B14"/>
    <mergeCell ref="C11:C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79">
      <pane xSplit="2" topLeftCell="C1" activePane="topRight" state="frozen"/>
      <selection pane="topLeft" activeCell="A1" sqref="A1"/>
      <selection pane="topRight" activeCell="G8" sqref="G8"/>
    </sheetView>
  </sheetViews>
  <sheetFormatPr defaultColWidth="9.140625" defaultRowHeight="12.75"/>
  <cols>
    <col min="1" max="1" width="6.00390625" style="0" customWidth="1"/>
    <col min="2" max="2" width="49.00390625" style="0" customWidth="1"/>
    <col min="3" max="16" width="10.7109375" style="0" customWidth="1"/>
  </cols>
  <sheetData>
    <row r="1" spans="1:16" ht="12.75">
      <c r="A1" s="409" t="s">
        <v>163</v>
      </c>
      <c r="B1" s="409"/>
      <c r="C1" s="252">
        <v>40452</v>
      </c>
      <c r="D1" s="1">
        <v>40483</v>
      </c>
      <c r="E1" s="1">
        <v>40513</v>
      </c>
      <c r="F1" s="1">
        <v>40544</v>
      </c>
      <c r="G1" s="1">
        <v>40575</v>
      </c>
      <c r="H1" s="1">
        <v>40603</v>
      </c>
      <c r="I1" s="1">
        <v>40634</v>
      </c>
      <c r="J1" s="1">
        <v>40664</v>
      </c>
      <c r="K1" s="1">
        <v>40695</v>
      </c>
      <c r="L1" s="1">
        <v>40725</v>
      </c>
      <c r="M1" s="1">
        <v>40756</v>
      </c>
      <c r="N1" s="1">
        <v>40787</v>
      </c>
      <c r="O1" s="1">
        <v>40817</v>
      </c>
      <c r="P1" s="410" t="s">
        <v>162</v>
      </c>
    </row>
    <row r="2" spans="1:16" ht="12.75">
      <c r="A2" s="409"/>
      <c r="B2" s="409"/>
      <c r="C2" s="46" t="s">
        <v>164</v>
      </c>
      <c r="D2" s="46" t="s">
        <v>164</v>
      </c>
      <c r="E2" s="46" t="s">
        <v>164</v>
      </c>
      <c r="F2" s="46" t="s">
        <v>164</v>
      </c>
      <c r="G2" s="46" t="s">
        <v>164</v>
      </c>
      <c r="H2" s="46" t="s">
        <v>164</v>
      </c>
      <c r="I2" s="46" t="s">
        <v>164</v>
      </c>
      <c r="J2" s="46" t="s">
        <v>164</v>
      </c>
      <c r="K2" s="46" t="s">
        <v>164</v>
      </c>
      <c r="L2" s="46" t="s">
        <v>164</v>
      </c>
      <c r="M2" s="46" t="s">
        <v>164</v>
      </c>
      <c r="N2" s="46" t="s">
        <v>164</v>
      </c>
      <c r="O2" s="46" t="s">
        <v>164</v>
      </c>
      <c r="P2" s="410"/>
    </row>
    <row r="3" spans="1:2" ht="12.75">
      <c r="A3" s="47" t="s">
        <v>4</v>
      </c>
      <c r="B3" s="48"/>
    </row>
    <row r="4" spans="1:16" ht="12.75">
      <c r="A4" s="49">
        <v>1</v>
      </c>
      <c r="B4" s="50" t="s">
        <v>165</v>
      </c>
      <c r="C4" s="9">
        <v>146</v>
      </c>
      <c r="D4" s="9">
        <v>580</v>
      </c>
      <c r="E4" s="9">
        <v>280</v>
      </c>
      <c r="F4" s="9">
        <v>270</v>
      </c>
      <c r="G4" s="9"/>
      <c r="H4" s="9"/>
      <c r="I4" s="9"/>
      <c r="J4" s="9"/>
      <c r="K4" s="9"/>
      <c r="L4" s="9"/>
      <c r="M4" s="9"/>
      <c r="N4" s="9"/>
      <c r="O4" s="9"/>
      <c r="P4" s="9">
        <f>SUM(C4:O4)</f>
        <v>1276</v>
      </c>
    </row>
    <row r="5" spans="1:16" ht="12.75">
      <c r="A5" s="51">
        <v>2</v>
      </c>
      <c r="B5" s="52" t="s">
        <v>166</v>
      </c>
      <c r="C5" s="13">
        <v>851</v>
      </c>
      <c r="D5" s="13">
        <v>1371</v>
      </c>
      <c r="E5" s="13">
        <v>760</v>
      </c>
      <c r="F5" s="13">
        <v>1063</v>
      </c>
      <c r="G5" s="13"/>
      <c r="H5" s="13"/>
      <c r="I5" s="13"/>
      <c r="J5" s="13"/>
      <c r="K5" s="13"/>
      <c r="L5" s="13"/>
      <c r="M5" s="13"/>
      <c r="N5" s="13"/>
      <c r="O5" s="13"/>
      <c r="P5" s="9">
        <f aca="true" t="shared" si="0" ref="P5:P29">SUM(C5:O5)</f>
        <v>4045</v>
      </c>
    </row>
    <row r="6" spans="1:16" ht="12.75">
      <c r="A6" s="51">
        <v>3</v>
      </c>
      <c r="B6" s="52" t="s">
        <v>9</v>
      </c>
      <c r="C6" s="13">
        <v>3038</v>
      </c>
      <c r="D6" s="13">
        <v>4245</v>
      </c>
      <c r="E6" s="13">
        <v>3843</v>
      </c>
      <c r="F6" s="13">
        <v>4001</v>
      </c>
      <c r="G6" s="13"/>
      <c r="H6" s="13"/>
      <c r="I6" s="13"/>
      <c r="J6" s="13"/>
      <c r="K6" s="13"/>
      <c r="L6" s="13"/>
      <c r="M6" s="13"/>
      <c r="N6" s="13"/>
      <c r="O6" s="13"/>
      <c r="P6" s="9">
        <f t="shared" si="0"/>
        <v>15127</v>
      </c>
    </row>
    <row r="7" spans="1:16" ht="12.75">
      <c r="A7" s="51">
        <v>4</v>
      </c>
      <c r="B7" s="52" t="s">
        <v>11</v>
      </c>
      <c r="C7" s="13">
        <v>1533</v>
      </c>
      <c r="D7" s="13">
        <v>2203</v>
      </c>
      <c r="E7" s="13">
        <v>1553</v>
      </c>
      <c r="F7" s="13">
        <v>2687</v>
      </c>
      <c r="G7" s="13"/>
      <c r="H7" s="13"/>
      <c r="I7" s="13"/>
      <c r="J7" s="13"/>
      <c r="K7" s="13"/>
      <c r="L7" s="13"/>
      <c r="M7" s="13"/>
      <c r="N7" s="13"/>
      <c r="O7" s="13"/>
      <c r="P7" s="9">
        <f t="shared" si="0"/>
        <v>7976</v>
      </c>
    </row>
    <row r="8" spans="1:16" ht="12.75">
      <c r="A8" s="51">
        <v>5</v>
      </c>
      <c r="B8" s="52" t="s">
        <v>167</v>
      </c>
      <c r="C8" s="13">
        <v>759</v>
      </c>
      <c r="D8" s="13">
        <v>1591</v>
      </c>
      <c r="E8" s="13">
        <v>887</v>
      </c>
      <c r="F8" s="13">
        <v>892</v>
      </c>
      <c r="G8" s="13"/>
      <c r="H8" s="13"/>
      <c r="I8" s="13"/>
      <c r="J8" s="13"/>
      <c r="K8" s="13"/>
      <c r="L8" s="13"/>
      <c r="M8" s="13"/>
      <c r="N8" s="13"/>
      <c r="O8" s="13"/>
      <c r="P8" s="9">
        <f t="shared" si="0"/>
        <v>4129</v>
      </c>
    </row>
    <row r="9" spans="1:16" ht="12.75">
      <c r="A9" s="51">
        <v>6</v>
      </c>
      <c r="B9" s="53" t="s">
        <v>15</v>
      </c>
      <c r="C9" s="13">
        <v>629</v>
      </c>
      <c r="D9" s="13">
        <v>605</v>
      </c>
      <c r="E9" s="13">
        <v>1148</v>
      </c>
      <c r="F9" s="13">
        <v>996</v>
      </c>
      <c r="G9" s="13"/>
      <c r="H9" s="13"/>
      <c r="I9" s="13"/>
      <c r="J9" s="13"/>
      <c r="K9" s="13"/>
      <c r="L9" s="13"/>
      <c r="M9" s="13"/>
      <c r="N9" s="13"/>
      <c r="O9" s="13"/>
      <c r="P9" s="9">
        <f t="shared" si="0"/>
        <v>3378</v>
      </c>
    </row>
    <row r="10" spans="1:16" ht="12.75">
      <c r="A10" s="51">
        <v>7</v>
      </c>
      <c r="B10" s="53" t="s">
        <v>17</v>
      </c>
      <c r="C10" s="13">
        <v>21076</v>
      </c>
      <c r="D10" s="13">
        <v>1295</v>
      </c>
      <c r="E10" s="13">
        <v>559</v>
      </c>
      <c r="F10" s="13">
        <v>751</v>
      </c>
      <c r="G10" s="13"/>
      <c r="H10" s="13"/>
      <c r="I10" s="13"/>
      <c r="J10" s="13"/>
      <c r="K10" s="13"/>
      <c r="L10" s="13"/>
      <c r="M10" s="13"/>
      <c r="N10" s="13"/>
      <c r="O10" s="13"/>
      <c r="P10" s="9">
        <f t="shared" si="0"/>
        <v>23681</v>
      </c>
    </row>
    <row r="11" spans="1:16" ht="12.75">
      <c r="A11" s="51">
        <v>8</v>
      </c>
      <c r="B11" s="53" t="s">
        <v>19</v>
      </c>
      <c r="C11" s="13">
        <v>738</v>
      </c>
      <c r="D11" s="13">
        <v>1977</v>
      </c>
      <c r="E11" s="13">
        <v>896</v>
      </c>
      <c r="F11" s="13">
        <v>1137</v>
      </c>
      <c r="G11" s="13"/>
      <c r="H11" s="13"/>
      <c r="I11" s="13"/>
      <c r="J11" s="13"/>
      <c r="K11" s="13"/>
      <c r="L11" s="13"/>
      <c r="M11" s="13"/>
      <c r="N11" s="13"/>
      <c r="O11" s="13"/>
      <c r="P11" s="9">
        <f t="shared" si="0"/>
        <v>4748</v>
      </c>
    </row>
    <row r="12" spans="1:16" ht="12.75">
      <c r="A12" s="51">
        <v>9</v>
      </c>
      <c r="B12" s="52" t="s">
        <v>21</v>
      </c>
      <c r="C12" s="13">
        <v>51</v>
      </c>
      <c r="D12" s="13">
        <v>115</v>
      </c>
      <c r="E12" s="13">
        <v>209</v>
      </c>
      <c r="F12" s="13">
        <v>105</v>
      </c>
      <c r="G12" s="13"/>
      <c r="H12" s="13"/>
      <c r="I12" s="13"/>
      <c r="J12" s="13"/>
      <c r="K12" s="13"/>
      <c r="L12" s="13"/>
      <c r="M12" s="13"/>
      <c r="N12" s="13"/>
      <c r="O12" s="13"/>
      <c r="P12" s="9">
        <f t="shared" si="0"/>
        <v>480</v>
      </c>
    </row>
    <row r="13" spans="1:16" ht="12.75">
      <c r="A13" s="51">
        <v>10</v>
      </c>
      <c r="B13" s="52" t="s">
        <v>168</v>
      </c>
      <c r="C13" s="13">
        <v>57</v>
      </c>
      <c r="D13" s="13">
        <v>72</v>
      </c>
      <c r="E13" s="13">
        <v>27</v>
      </c>
      <c r="F13" s="13">
        <v>78</v>
      </c>
      <c r="G13" s="13"/>
      <c r="H13" s="13"/>
      <c r="I13" s="13"/>
      <c r="J13" s="13"/>
      <c r="K13" s="13"/>
      <c r="L13" s="13"/>
      <c r="M13" s="13"/>
      <c r="N13" s="13"/>
      <c r="O13" s="13"/>
      <c r="P13" s="9">
        <f t="shared" si="0"/>
        <v>234</v>
      </c>
    </row>
    <row r="14" spans="1:16" ht="12.75">
      <c r="A14" s="51">
        <v>11</v>
      </c>
      <c r="B14" s="52" t="s">
        <v>169</v>
      </c>
      <c r="C14" s="13">
        <v>570</v>
      </c>
      <c r="D14" s="13">
        <v>1094</v>
      </c>
      <c r="E14" s="13">
        <v>678</v>
      </c>
      <c r="F14" s="13">
        <v>387</v>
      </c>
      <c r="G14" s="13"/>
      <c r="H14" s="13"/>
      <c r="I14" s="13"/>
      <c r="J14" s="13"/>
      <c r="K14" s="13"/>
      <c r="L14" s="13"/>
      <c r="M14" s="13"/>
      <c r="N14" s="13"/>
      <c r="O14" s="13"/>
      <c r="P14" s="9">
        <f t="shared" si="0"/>
        <v>2729</v>
      </c>
    </row>
    <row r="15" spans="1:16" ht="12.75">
      <c r="A15" s="51">
        <v>12</v>
      </c>
      <c r="B15" s="52" t="s">
        <v>27</v>
      </c>
      <c r="C15" s="13">
        <v>1493</v>
      </c>
      <c r="D15" s="13">
        <v>1082</v>
      </c>
      <c r="E15" s="13">
        <v>855</v>
      </c>
      <c r="F15" s="13">
        <v>1152</v>
      </c>
      <c r="G15" s="13"/>
      <c r="H15" s="13"/>
      <c r="I15" s="13"/>
      <c r="J15" s="13"/>
      <c r="K15" s="13"/>
      <c r="L15" s="13"/>
      <c r="M15" s="13"/>
      <c r="N15" s="13"/>
      <c r="O15" s="13"/>
      <c r="P15" s="9">
        <f t="shared" si="0"/>
        <v>4582</v>
      </c>
    </row>
    <row r="16" spans="1:16" ht="12.75">
      <c r="A16" s="51">
        <v>13</v>
      </c>
      <c r="B16" s="52" t="s">
        <v>29</v>
      </c>
      <c r="C16" s="13">
        <v>442</v>
      </c>
      <c r="D16" s="13">
        <v>387</v>
      </c>
      <c r="E16" s="13">
        <v>425</v>
      </c>
      <c r="F16" s="13">
        <v>368</v>
      </c>
      <c r="G16" s="13"/>
      <c r="H16" s="13"/>
      <c r="I16" s="13"/>
      <c r="J16" s="13"/>
      <c r="K16" s="13"/>
      <c r="L16" s="13"/>
      <c r="M16" s="13"/>
      <c r="N16" s="13"/>
      <c r="O16" s="13"/>
      <c r="P16" s="9">
        <f t="shared" si="0"/>
        <v>1622</v>
      </c>
    </row>
    <row r="17" spans="1:16" ht="12.75">
      <c r="A17" s="51">
        <v>14</v>
      </c>
      <c r="B17" s="52" t="s">
        <v>170</v>
      </c>
      <c r="C17" s="13">
        <v>325</v>
      </c>
      <c r="D17" s="13">
        <v>376</v>
      </c>
      <c r="E17" s="13">
        <v>368</v>
      </c>
      <c r="F17" s="13">
        <v>262</v>
      </c>
      <c r="G17" s="13"/>
      <c r="H17" s="13"/>
      <c r="I17" s="13"/>
      <c r="J17" s="13"/>
      <c r="K17" s="13"/>
      <c r="L17" s="13"/>
      <c r="M17" s="13"/>
      <c r="N17" s="13"/>
      <c r="O17" s="13"/>
      <c r="P17" s="9">
        <f t="shared" si="0"/>
        <v>1331</v>
      </c>
    </row>
    <row r="18" spans="1:16" ht="12.75">
      <c r="A18" s="51">
        <v>15</v>
      </c>
      <c r="B18" s="52" t="s">
        <v>33</v>
      </c>
      <c r="C18" s="13">
        <v>1406</v>
      </c>
      <c r="D18" s="13">
        <v>1470</v>
      </c>
      <c r="E18" s="13">
        <v>1304</v>
      </c>
      <c r="F18" s="13">
        <v>1344</v>
      </c>
      <c r="G18" s="13"/>
      <c r="H18" s="13"/>
      <c r="I18" s="13"/>
      <c r="J18" s="13"/>
      <c r="K18" s="13"/>
      <c r="L18" s="13"/>
      <c r="M18" s="13"/>
      <c r="N18" s="13"/>
      <c r="O18" s="13"/>
      <c r="P18" s="9">
        <f t="shared" si="0"/>
        <v>5524</v>
      </c>
    </row>
    <row r="19" spans="1:16" ht="12.75">
      <c r="A19" s="51">
        <v>16</v>
      </c>
      <c r="B19" s="52" t="s">
        <v>35</v>
      </c>
      <c r="C19" s="13">
        <v>214</v>
      </c>
      <c r="D19" s="13">
        <v>353</v>
      </c>
      <c r="E19" s="13">
        <v>87</v>
      </c>
      <c r="F19" s="13">
        <v>262</v>
      </c>
      <c r="G19" s="13"/>
      <c r="H19" s="13"/>
      <c r="I19" s="13"/>
      <c r="J19" s="13"/>
      <c r="K19" s="13"/>
      <c r="L19" s="13"/>
      <c r="M19" s="13"/>
      <c r="N19" s="13"/>
      <c r="O19" s="13"/>
      <c r="P19" s="9">
        <f t="shared" si="0"/>
        <v>916</v>
      </c>
    </row>
    <row r="20" spans="1:16" ht="12.75">
      <c r="A20" s="51">
        <v>17</v>
      </c>
      <c r="B20" s="52" t="s">
        <v>37</v>
      </c>
      <c r="C20" s="13">
        <v>302</v>
      </c>
      <c r="D20" s="13">
        <v>1935</v>
      </c>
      <c r="E20" s="13">
        <v>3025</v>
      </c>
      <c r="F20" s="13">
        <v>1401</v>
      </c>
      <c r="G20" s="13"/>
      <c r="H20" s="13"/>
      <c r="I20" s="13"/>
      <c r="J20" s="13"/>
      <c r="K20" s="13"/>
      <c r="L20" s="13"/>
      <c r="M20" s="13"/>
      <c r="N20" s="13"/>
      <c r="O20" s="13"/>
      <c r="P20" s="9">
        <f t="shared" si="0"/>
        <v>6663</v>
      </c>
    </row>
    <row r="21" spans="1:16" ht="12.75">
      <c r="A21" s="51">
        <v>18</v>
      </c>
      <c r="B21" s="52" t="s">
        <v>39</v>
      </c>
      <c r="C21" s="13">
        <v>130</v>
      </c>
      <c r="D21" s="13">
        <v>210</v>
      </c>
      <c r="E21" s="13">
        <v>83</v>
      </c>
      <c r="F21" s="13">
        <v>152</v>
      </c>
      <c r="G21" s="13"/>
      <c r="H21" s="13"/>
      <c r="I21" s="13"/>
      <c r="J21" s="13"/>
      <c r="K21" s="13"/>
      <c r="L21" s="13"/>
      <c r="M21" s="13"/>
      <c r="N21" s="13"/>
      <c r="O21" s="13"/>
      <c r="P21" s="9">
        <f t="shared" si="0"/>
        <v>575</v>
      </c>
    </row>
    <row r="22" spans="1:16" ht="12.75">
      <c r="A22" s="51">
        <v>19</v>
      </c>
      <c r="B22" s="52" t="s">
        <v>41</v>
      </c>
      <c r="C22" s="13">
        <v>151</v>
      </c>
      <c r="D22" s="13">
        <v>75</v>
      </c>
      <c r="E22" s="13">
        <v>27</v>
      </c>
      <c r="F22" s="13">
        <v>56</v>
      </c>
      <c r="G22" s="13"/>
      <c r="H22" s="13"/>
      <c r="I22" s="13"/>
      <c r="J22" s="13"/>
      <c r="K22" s="13"/>
      <c r="L22" s="13"/>
      <c r="M22" s="13"/>
      <c r="N22" s="13"/>
      <c r="O22" s="13"/>
      <c r="P22" s="9">
        <f t="shared" si="0"/>
        <v>309</v>
      </c>
    </row>
    <row r="23" spans="1:16" ht="12.75">
      <c r="A23" s="51">
        <v>20</v>
      </c>
      <c r="B23" s="52" t="s">
        <v>43</v>
      </c>
      <c r="C23" s="13">
        <v>1154</v>
      </c>
      <c r="D23" s="13">
        <v>813</v>
      </c>
      <c r="E23" s="13">
        <v>495</v>
      </c>
      <c r="F23" s="13">
        <v>517</v>
      </c>
      <c r="G23" s="13"/>
      <c r="H23" s="13"/>
      <c r="I23" s="13"/>
      <c r="J23" s="13"/>
      <c r="K23" s="13"/>
      <c r="L23" s="13"/>
      <c r="M23" s="13"/>
      <c r="N23" s="13"/>
      <c r="O23" s="13"/>
      <c r="P23" s="9">
        <f t="shared" si="0"/>
        <v>2979</v>
      </c>
    </row>
    <row r="24" spans="1:16" ht="12.75">
      <c r="A24" s="51">
        <v>21</v>
      </c>
      <c r="B24" s="52" t="s">
        <v>45</v>
      </c>
      <c r="C24" s="13">
        <v>639</v>
      </c>
      <c r="D24" s="13">
        <v>407</v>
      </c>
      <c r="E24" s="13">
        <v>85</v>
      </c>
      <c r="F24" s="13">
        <v>99</v>
      </c>
      <c r="G24" s="13"/>
      <c r="H24" s="13"/>
      <c r="I24" s="13"/>
      <c r="J24" s="13"/>
      <c r="K24" s="13"/>
      <c r="L24" s="13"/>
      <c r="M24" s="13"/>
      <c r="N24" s="13"/>
      <c r="O24" s="13"/>
      <c r="P24" s="9">
        <f t="shared" si="0"/>
        <v>1230</v>
      </c>
    </row>
    <row r="25" spans="1:16" ht="12.75">
      <c r="A25" s="51">
        <v>22</v>
      </c>
      <c r="B25" s="52" t="s">
        <v>171</v>
      </c>
      <c r="C25" s="13">
        <v>1701</v>
      </c>
      <c r="D25" s="13">
        <v>1485</v>
      </c>
      <c r="E25" s="13">
        <v>1872</v>
      </c>
      <c r="F25" s="13">
        <v>1597</v>
      </c>
      <c r="G25" s="13"/>
      <c r="H25" s="13"/>
      <c r="I25" s="13"/>
      <c r="J25" s="13"/>
      <c r="K25" s="13"/>
      <c r="L25" s="13"/>
      <c r="M25" s="13"/>
      <c r="N25" s="13"/>
      <c r="O25" s="13"/>
      <c r="P25" s="9">
        <f t="shared" si="0"/>
        <v>6655</v>
      </c>
    </row>
    <row r="26" spans="1:16" ht="12.75">
      <c r="A26" s="51">
        <v>23</v>
      </c>
      <c r="B26" s="52" t="s">
        <v>172</v>
      </c>
      <c r="C26" s="13">
        <v>134</v>
      </c>
      <c r="D26" s="13">
        <v>74</v>
      </c>
      <c r="E26" s="13">
        <v>87</v>
      </c>
      <c r="F26" s="13">
        <v>112</v>
      </c>
      <c r="G26" s="13"/>
      <c r="H26" s="13"/>
      <c r="I26" s="13"/>
      <c r="J26" s="13"/>
      <c r="K26" s="13"/>
      <c r="L26" s="13"/>
      <c r="M26" s="13"/>
      <c r="N26" s="13"/>
      <c r="O26" s="13"/>
      <c r="P26" s="9">
        <f t="shared" si="0"/>
        <v>407</v>
      </c>
    </row>
    <row r="27" spans="1:16" ht="12.75">
      <c r="A27" s="54">
        <v>24</v>
      </c>
      <c r="B27" s="55" t="s">
        <v>51</v>
      </c>
      <c r="C27" s="17">
        <v>2295</v>
      </c>
      <c r="D27" s="17">
        <v>571</v>
      </c>
      <c r="E27" s="17">
        <v>684</v>
      </c>
      <c r="F27" s="17">
        <v>1840</v>
      </c>
      <c r="G27" s="17"/>
      <c r="H27" s="17"/>
      <c r="I27" s="17"/>
      <c r="J27" s="17"/>
      <c r="K27" s="17"/>
      <c r="L27" s="17"/>
      <c r="M27" s="17"/>
      <c r="N27" s="17"/>
      <c r="O27" s="17"/>
      <c r="P27" s="9">
        <f t="shared" si="0"/>
        <v>5390</v>
      </c>
    </row>
    <row r="28" spans="1:16" ht="12.75">
      <c r="A28" s="18">
        <v>25</v>
      </c>
      <c r="B28" s="19" t="s">
        <v>53</v>
      </c>
      <c r="C28" s="20">
        <v>9</v>
      </c>
      <c r="D28" s="20">
        <v>3</v>
      </c>
      <c r="E28" s="20">
        <v>1</v>
      </c>
      <c r="F28" s="20">
        <v>6</v>
      </c>
      <c r="G28" s="20"/>
      <c r="H28" s="20"/>
      <c r="I28" s="20"/>
      <c r="J28" s="20"/>
      <c r="K28" s="20"/>
      <c r="L28" s="20"/>
      <c r="M28" s="20"/>
      <c r="N28" s="20"/>
      <c r="O28" s="20"/>
      <c r="P28" s="9">
        <f t="shared" si="0"/>
        <v>19</v>
      </c>
    </row>
    <row r="29" spans="1:16" ht="12.75">
      <c r="A29" s="21">
        <v>26</v>
      </c>
      <c r="B29" s="22" t="s">
        <v>55</v>
      </c>
      <c r="C29" s="23">
        <v>7</v>
      </c>
      <c r="D29" s="23">
        <v>11</v>
      </c>
      <c r="E29" s="23">
        <v>0</v>
      </c>
      <c r="F29" s="23">
        <v>1</v>
      </c>
      <c r="G29" s="23"/>
      <c r="H29" s="23"/>
      <c r="I29" s="23"/>
      <c r="J29" s="23"/>
      <c r="K29" s="23"/>
      <c r="L29" s="23"/>
      <c r="M29" s="23"/>
      <c r="N29" s="23"/>
      <c r="O29" s="23"/>
      <c r="P29" s="9">
        <f t="shared" si="0"/>
        <v>19</v>
      </c>
    </row>
    <row r="30" spans="1:16" ht="12.75">
      <c r="A30" s="56"/>
      <c r="B30" s="5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58" t="s">
        <v>57</v>
      </c>
      <c r="B31" s="5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49">
        <v>1</v>
      </c>
      <c r="B32" s="50" t="s">
        <v>173</v>
      </c>
      <c r="C32" s="9">
        <v>35</v>
      </c>
      <c r="D32" s="9">
        <v>35</v>
      </c>
      <c r="E32" s="9">
        <v>163</v>
      </c>
      <c r="F32" s="9">
        <v>535</v>
      </c>
      <c r="G32" s="9"/>
      <c r="H32" s="9"/>
      <c r="I32" s="9"/>
      <c r="J32" s="9"/>
      <c r="K32" s="9"/>
      <c r="L32" s="9"/>
      <c r="M32" s="9"/>
      <c r="N32" s="9"/>
      <c r="O32" s="9"/>
      <c r="P32" s="9">
        <f>SUM(C32:O32)</f>
        <v>768</v>
      </c>
    </row>
    <row r="33" spans="1:16" ht="12.75">
      <c r="A33" s="51">
        <v>2</v>
      </c>
      <c r="B33" s="52" t="s">
        <v>174</v>
      </c>
      <c r="C33" s="13">
        <v>75</v>
      </c>
      <c r="D33" s="13">
        <v>41</v>
      </c>
      <c r="E33" s="13">
        <v>21</v>
      </c>
      <c r="F33" s="13">
        <v>16</v>
      </c>
      <c r="G33" s="13"/>
      <c r="H33" s="13"/>
      <c r="I33" s="13"/>
      <c r="J33" s="13"/>
      <c r="K33" s="13"/>
      <c r="L33" s="13"/>
      <c r="M33" s="13"/>
      <c r="N33" s="13"/>
      <c r="O33" s="13"/>
      <c r="P33" s="9">
        <f aca="true" t="shared" si="1" ref="P33:P72">SUM(C33:O33)</f>
        <v>153</v>
      </c>
    </row>
    <row r="34" spans="1:16" ht="12.75">
      <c r="A34" s="51">
        <v>3</v>
      </c>
      <c r="B34" s="52" t="s">
        <v>175</v>
      </c>
      <c r="C34" s="13">
        <v>0</v>
      </c>
      <c r="D34" s="13">
        <v>1</v>
      </c>
      <c r="E34" s="13">
        <v>0</v>
      </c>
      <c r="F34" s="13">
        <v>4</v>
      </c>
      <c r="G34" s="13"/>
      <c r="H34" s="13"/>
      <c r="I34" s="13"/>
      <c r="J34" s="13"/>
      <c r="K34" s="13"/>
      <c r="L34" s="13"/>
      <c r="M34" s="13"/>
      <c r="N34" s="13"/>
      <c r="O34" s="13"/>
      <c r="P34" s="9">
        <f t="shared" si="1"/>
        <v>5</v>
      </c>
    </row>
    <row r="35" spans="1:16" ht="12.75">
      <c r="A35" s="51">
        <v>4</v>
      </c>
      <c r="B35" s="52" t="s">
        <v>176</v>
      </c>
      <c r="C35" s="13">
        <v>170</v>
      </c>
      <c r="D35" s="13">
        <v>67</v>
      </c>
      <c r="E35" s="13">
        <v>26</v>
      </c>
      <c r="F35" s="13">
        <v>14</v>
      </c>
      <c r="G35" s="13"/>
      <c r="H35" s="13"/>
      <c r="I35" s="13"/>
      <c r="J35" s="13"/>
      <c r="K35" s="13"/>
      <c r="L35" s="13"/>
      <c r="M35" s="13"/>
      <c r="N35" s="13"/>
      <c r="O35" s="13"/>
      <c r="P35" s="9">
        <f t="shared" si="1"/>
        <v>277</v>
      </c>
    </row>
    <row r="36" spans="1:16" ht="12.75">
      <c r="A36" s="51">
        <v>5</v>
      </c>
      <c r="B36" s="52" t="s">
        <v>177</v>
      </c>
      <c r="C36" s="13">
        <v>4</v>
      </c>
      <c r="D36" s="13">
        <v>119</v>
      </c>
      <c r="E36" s="13">
        <v>654</v>
      </c>
      <c r="F36" s="13">
        <v>125</v>
      </c>
      <c r="G36" s="13"/>
      <c r="H36" s="13"/>
      <c r="I36" s="13"/>
      <c r="J36" s="13"/>
      <c r="K36" s="13"/>
      <c r="L36" s="13"/>
      <c r="M36" s="13"/>
      <c r="N36" s="13"/>
      <c r="O36" s="13"/>
      <c r="P36" s="9">
        <f t="shared" si="1"/>
        <v>902</v>
      </c>
    </row>
    <row r="37" spans="1:16" ht="12.75">
      <c r="A37" s="51">
        <v>6</v>
      </c>
      <c r="B37" s="52" t="s">
        <v>178</v>
      </c>
      <c r="C37" s="13">
        <v>24</v>
      </c>
      <c r="D37" s="13">
        <v>35</v>
      </c>
      <c r="E37" s="13">
        <v>34</v>
      </c>
      <c r="F37" s="13">
        <v>31</v>
      </c>
      <c r="G37" s="13"/>
      <c r="H37" s="13"/>
      <c r="I37" s="13"/>
      <c r="J37" s="13"/>
      <c r="K37" s="13"/>
      <c r="L37" s="13"/>
      <c r="M37" s="13"/>
      <c r="N37" s="13"/>
      <c r="O37" s="13"/>
      <c r="P37" s="9">
        <f t="shared" si="1"/>
        <v>124</v>
      </c>
    </row>
    <row r="38" spans="1:16" ht="12.75">
      <c r="A38" s="51">
        <v>7</v>
      </c>
      <c r="B38" s="52" t="s">
        <v>179</v>
      </c>
      <c r="C38" s="13">
        <v>10</v>
      </c>
      <c r="D38" s="13">
        <v>25</v>
      </c>
      <c r="E38" s="13">
        <v>7</v>
      </c>
      <c r="F38" s="13">
        <v>4</v>
      </c>
      <c r="G38" s="13"/>
      <c r="H38" s="13"/>
      <c r="I38" s="13"/>
      <c r="J38" s="13"/>
      <c r="K38" s="13"/>
      <c r="L38" s="13"/>
      <c r="M38" s="13"/>
      <c r="N38" s="13"/>
      <c r="O38" s="13"/>
      <c r="P38" s="9">
        <f t="shared" si="1"/>
        <v>46</v>
      </c>
    </row>
    <row r="39" spans="1:16" ht="12.75">
      <c r="A39" s="51">
        <v>8</v>
      </c>
      <c r="B39" s="52" t="s">
        <v>180</v>
      </c>
      <c r="C39" s="13">
        <v>2</v>
      </c>
      <c r="D39" s="13">
        <v>10</v>
      </c>
      <c r="E39" s="13">
        <v>0</v>
      </c>
      <c r="F39" s="13">
        <v>5</v>
      </c>
      <c r="G39" s="13"/>
      <c r="H39" s="13"/>
      <c r="I39" s="13"/>
      <c r="J39" s="13"/>
      <c r="K39" s="13"/>
      <c r="L39" s="13"/>
      <c r="M39" s="13"/>
      <c r="N39" s="13"/>
      <c r="O39" s="13"/>
      <c r="P39" s="9">
        <f t="shared" si="1"/>
        <v>17</v>
      </c>
    </row>
    <row r="40" spans="1:16" ht="12.75">
      <c r="A40" s="51">
        <v>9</v>
      </c>
      <c r="B40" s="52" t="s">
        <v>181</v>
      </c>
      <c r="C40" s="13">
        <v>94</v>
      </c>
      <c r="D40" s="13">
        <v>52</v>
      </c>
      <c r="E40" s="13">
        <v>134</v>
      </c>
      <c r="F40" s="13">
        <v>1430</v>
      </c>
      <c r="G40" s="13"/>
      <c r="H40" s="13"/>
      <c r="I40" s="13"/>
      <c r="J40" s="13"/>
      <c r="K40" s="13"/>
      <c r="L40" s="13"/>
      <c r="M40" s="13"/>
      <c r="N40" s="13"/>
      <c r="O40" s="13"/>
      <c r="P40" s="9">
        <f t="shared" si="1"/>
        <v>1710</v>
      </c>
    </row>
    <row r="41" spans="1:16" ht="12.75">
      <c r="A41" s="51">
        <v>10</v>
      </c>
      <c r="B41" s="52" t="s">
        <v>182</v>
      </c>
      <c r="C41" s="13">
        <v>21</v>
      </c>
      <c r="D41" s="13">
        <v>16</v>
      </c>
      <c r="E41" s="13">
        <v>59</v>
      </c>
      <c r="F41" s="13">
        <v>8</v>
      </c>
      <c r="G41" s="13"/>
      <c r="H41" s="13"/>
      <c r="I41" s="13"/>
      <c r="J41" s="13"/>
      <c r="K41" s="13"/>
      <c r="L41" s="13"/>
      <c r="M41" s="13"/>
      <c r="N41" s="13"/>
      <c r="O41" s="13"/>
      <c r="P41" s="9">
        <f t="shared" si="1"/>
        <v>104</v>
      </c>
    </row>
    <row r="42" spans="1:16" ht="12.75">
      <c r="A42" s="51">
        <v>11</v>
      </c>
      <c r="B42" s="52" t="s">
        <v>183</v>
      </c>
      <c r="C42" s="13">
        <v>79</v>
      </c>
      <c r="D42" s="13">
        <v>449</v>
      </c>
      <c r="E42" s="13">
        <v>32</v>
      </c>
      <c r="F42" s="13">
        <v>33</v>
      </c>
      <c r="G42" s="13"/>
      <c r="H42" s="13"/>
      <c r="I42" s="13"/>
      <c r="J42" s="13"/>
      <c r="K42" s="13"/>
      <c r="L42" s="13"/>
      <c r="M42" s="13"/>
      <c r="N42" s="13"/>
      <c r="O42" s="13"/>
      <c r="P42" s="9">
        <f t="shared" si="1"/>
        <v>593</v>
      </c>
    </row>
    <row r="43" spans="1:16" ht="12.75">
      <c r="A43" s="51">
        <v>12</v>
      </c>
      <c r="B43" s="52" t="s">
        <v>184</v>
      </c>
      <c r="C43" s="13">
        <v>229</v>
      </c>
      <c r="D43" s="13">
        <v>21</v>
      </c>
      <c r="E43" s="13">
        <v>56</v>
      </c>
      <c r="F43" s="13">
        <v>126</v>
      </c>
      <c r="G43" s="13"/>
      <c r="H43" s="13"/>
      <c r="I43" s="13"/>
      <c r="J43" s="13"/>
      <c r="K43" s="13"/>
      <c r="L43" s="13"/>
      <c r="M43" s="13"/>
      <c r="N43" s="13"/>
      <c r="O43" s="13"/>
      <c r="P43" s="9">
        <f t="shared" si="1"/>
        <v>432</v>
      </c>
    </row>
    <row r="44" spans="1:16" ht="12.75">
      <c r="A44" s="51">
        <v>13</v>
      </c>
      <c r="B44" s="52" t="s">
        <v>185</v>
      </c>
      <c r="C44" s="13">
        <v>213</v>
      </c>
      <c r="D44" s="13">
        <v>19</v>
      </c>
      <c r="E44" s="13">
        <v>16</v>
      </c>
      <c r="F44" s="13">
        <v>140</v>
      </c>
      <c r="G44" s="13"/>
      <c r="H44" s="13"/>
      <c r="I44" s="13"/>
      <c r="J44" s="13"/>
      <c r="K44" s="13"/>
      <c r="L44" s="13"/>
      <c r="M44" s="13"/>
      <c r="N44" s="13"/>
      <c r="O44" s="13"/>
      <c r="P44" s="9">
        <f t="shared" si="1"/>
        <v>388</v>
      </c>
    </row>
    <row r="45" spans="1:16" ht="12.75">
      <c r="A45" s="51">
        <v>14</v>
      </c>
      <c r="B45" s="52" t="s">
        <v>84</v>
      </c>
      <c r="C45" s="13">
        <v>5</v>
      </c>
      <c r="D45" s="13">
        <v>3</v>
      </c>
      <c r="E45" s="13">
        <v>10</v>
      </c>
      <c r="F45" s="13">
        <v>4</v>
      </c>
      <c r="G45" s="13"/>
      <c r="H45" s="13"/>
      <c r="I45" s="13"/>
      <c r="J45" s="13"/>
      <c r="K45" s="13"/>
      <c r="L45" s="13"/>
      <c r="M45" s="13"/>
      <c r="N45" s="13"/>
      <c r="O45" s="13"/>
      <c r="P45" s="9">
        <f t="shared" si="1"/>
        <v>22</v>
      </c>
    </row>
    <row r="46" spans="1:16" ht="12.75">
      <c r="A46" s="51">
        <v>15</v>
      </c>
      <c r="B46" s="52" t="s">
        <v>186</v>
      </c>
      <c r="C46" s="13">
        <v>92</v>
      </c>
      <c r="D46" s="13">
        <v>105</v>
      </c>
      <c r="E46" s="13">
        <v>376</v>
      </c>
      <c r="F46" s="13">
        <v>473</v>
      </c>
      <c r="G46" s="13"/>
      <c r="H46" s="13"/>
      <c r="I46" s="13"/>
      <c r="J46" s="13"/>
      <c r="K46" s="13"/>
      <c r="L46" s="13"/>
      <c r="M46" s="13"/>
      <c r="N46" s="13"/>
      <c r="O46" s="13"/>
      <c r="P46" s="9">
        <f t="shared" si="1"/>
        <v>1046</v>
      </c>
    </row>
    <row r="47" spans="1:16" ht="12.75">
      <c r="A47" s="51">
        <v>16</v>
      </c>
      <c r="B47" s="52" t="s">
        <v>88</v>
      </c>
      <c r="C47" s="13">
        <v>6</v>
      </c>
      <c r="D47" s="13">
        <v>7</v>
      </c>
      <c r="E47" s="13">
        <v>3</v>
      </c>
      <c r="F47" s="13">
        <v>17</v>
      </c>
      <c r="G47" s="13"/>
      <c r="H47" s="13"/>
      <c r="I47" s="13"/>
      <c r="J47" s="13"/>
      <c r="K47" s="13"/>
      <c r="L47" s="13"/>
      <c r="M47" s="13"/>
      <c r="N47" s="13"/>
      <c r="O47" s="13"/>
      <c r="P47" s="9">
        <f t="shared" si="1"/>
        <v>33</v>
      </c>
    </row>
    <row r="48" spans="1:16" ht="12.75">
      <c r="A48" s="51">
        <v>17</v>
      </c>
      <c r="B48" s="52" t="s">
        <v>187</v>
      </c>
      <c r="C48" s="13">
        <v>102</v>
      </c>
      <c r="D48" s="13">
        <v>154</v>
      </c>
      <c r="E48" s="13">
        <v>947</v>
      </c>
      <c r="F48" s="13">
        <v>191</v>
      </c>
      <c r="G48" s="13"/>
      <c r="H48" s="13"/>
      <c r="I48" s="13"/>
      <c r="J48" s="13"/>
      <c r="K48" s="13"/>
      <c r="L48" s="13"/>
      <c r="M48" s="13"/>
      <c r="N48" s="13"/>
      <c r="O48" s="13"/>
      <c r="P48" s="9">
        <f t="shared" si="1"/>
        <v>1394</v>
      </c>
    </row>
    <row r="49" spans="1:16" ht="12.75">
      <c r="A49" s="51">
        <v>18</v>
      </c>
      <c r="B49" s="52" t="s">
        <v>188</v>
      </c>
      <c r="C49" s="13">
        <v>892</v>
      </c>
      <c r="D49" s="13">
        <v>17</v>
      </c>
      <c r="E49" s="13">
        <v>51</v>
      </c>
      <c r="F49" s="13">
        <v>161</v>
      </c>
      <c r="G49" s="13"/>
      <c r="H49" s="13"/>
      <c r="I49" s="13"/>
      <c r="J49" s="13"/>
      <c r="K49" s="13"/>
      <c r="L49" s="13"/>
      <c r="M49" s="13"/>
      <c r="N49" s="13"/>
      <c r="O49" s="13"/>
      <c r="P49" s="9">
        <f t="shared" si="1"/>
        <v>1121</v>
      </c>
    </row>
    <row r="50" spans="1:16" ht="12.75">
      <c r="A50" s="51">
        <v>19</v>
      </c>
      <c r="B50" s="52" t="s">
        <v>189</v>
      </c>
      <c r="C50" s="13">
        <v>4</v>
      </c>
      <c r="D50" s="13">
        <v>5</v>
      </c>
      <c r="E50" s="13">
        <v>46</v>
      </c>
      <c r="F50" s="13">
        <v>35</v>
      </c>
      <c r="G50" s="13"/>
      <c r="H50" s="13"/>
      <c r="I50" s="13"/>
      <c r="J50" s="13"/>
      <c r="K50" s="13"/>
      <c r="L50" s="13"/>
      <c r="M50" s="13"/>
      <c r="N50" s="13"/>
      <c r="O50" s="13"/>
      <c r="P50" s="9">
        <f t="shared" si="1"/>
        <v>90</v>
      </c>
    </row>
    <row r="51" spans="1:16" ht="12.75">
      <c r="A51" s="51">
        <v>20</v>
      </c>
      <c r="B51" s="52" t="s">
        <v>96</v>
      </c>
      <c r="C51" s="13">
        <v>5</v>
      </c>
      <c r="D51" s="13">
        <v>11</v>
      </c>
      <c r="E51" s="13">
        <v>13</v>
      </c>
      <c r="F51" s="13">
        <v>3</v>
      </c>
      <c r="G51" s="13"/>
      <c r="H51" s="13"/>
      <c r="I51" s="13"/>
      <c r="J51" s="13"/>
      <c r="K51" s="13"/>
      <c r="L51" s="13"/>
      <c r="M51" s="13"/>
      <c r="N51" s="13"/>
      <c r="O51" s="13"/>
      <c r="P51" s="9">
        <f t="shared" si="1"/>
        <v>32</v>
      </c>
    </row>
    <row r="52" spans="1:16" ht="12.75">
      <c r="A52" s="51">
        <v>21</v>
      </c>
      <c r="B52" s="52" t="s">
        <v>190</v>
      </c>
      <c r="C52" s="13">
        <v>1477</v>
      </c>
      <c r="D52" s="13">
        <v>572</v>
      </c>
      <c r="E52" s="13">
        <v>217</v>
      </c>
      <c r="F52" s="13">
        <v>371</v>
      </c>
      <c r="G52" s="13"/>
      <c r="H52" s="13"/>
      <c r="I52" s="13"/>
      <c r="J52" s="13"/>
      <c r="K52" s="13"/>
      <c r="L52" s="13"/>
      <c r="M52" s="13"/>
      <c r="N52" s="13"/>
      <c r="O52" s="13"/>
      <c r="P52" s="9">
        <f t="shared" si="1"/>
        <v>2637</v>
      </c>
    </row>
    <row r="53" spans="1:16" ht="12.75">
      <c r="A53" s="51">
        <v>22</v>
      </c>
      <c r="B53" s="52" t="s">
        <v>191</v>
      </c>
      <c r="C53" s="13">
        <v>178</v>
      </c>
      <c r="D53" s="13">
        <v>1589</v>
      </c>
      <c r="E53" s="13">
        <v>2</v>
      </c>
      <c r="F53" s="13">
        <v>26</v>
      </c>
      <c r="G53" s="13"/>
      <c r="H53" s="13"/>
      <c r="I53" s="13"/>
      <c r="J53" s="13"/>
      <c r="K53" s="13"/>
      <c r="L53" s="13"/>
      <c r="M53" s="13"/>
      <c r="N53" s="13"/>
      <c r="O53" s="13"/>
      <c r="P53" s="9">
        <f t="shared" si="1"/>
        <v>1795</v>
      </c>
    </row>
    <row r="54" spans="1:16" ht="12.75">
      <c r="A54" s="51">
        <v>23</v>
      </c>
      <c r="B54" s="52" t="s">
        <v>192</v>
      </c>
      <c r="C54" s="13">
        <v>12</v>
      </c>
      <c r="D54" s="13">
        <v>16</v>
      </c>
      <c r="E54" s="13">
        <v>109</v>
      </c>
      <c r="F54" s="13">
        <v>66</v>
      </c>
      <c r="G54" s="13"/>
      <c r="H54" s="13"/>
      <c r="I54" s="13"/>
      <c r="J54" s="13"/>
      <c r="K54" s="13"/>
      <c r="L54" s="13"/>
      <c r="M54" s="13"/>
      <c r="N54" s="13"/>
      <c r="O54" s="13"/>
      <c r="P54" s="9">
        <f t="shared" si="1"/>
        <v>203</v>
      </c>
    </row>
    <row r="55" spans="1:16" ht="12.75">
      <c r="A55" s="51">
        <v>24</v>
      </c>
      <c r="B55" s="52" t="s">
        <v>193</v>
      </c>
      <c r="C55" s="13">
        <v>20</v>
      </c>
      <c r="D55" s="13">
        <v>70</v>
      </c>
      <c r="E55" s="13">
        <v>27</v>
      </c>
      <c r="F55" s="13">
        <v>61</v>
      </c>
      <c r="G55" s="13"/>
      <c r="H55" s="13"/>
      <c r="I55" s="13"/>
      <c r="J55" s="13"/>
      <c r="K55" s="13"/>
      <c r="L55" s="13"/>
      <c r="M55" s="13"/>
      <c r="N55" s="13"/>
      <c r="O55" s="13"/>
      <c r="P55" s="9">
        <f t="shared" si="1"/>
        <v>178</v>
      </c>
    </row>
    <row r="56" spans="1:16" ht="12.75">
      <c r="A56" s="51">
        <v>25</v>
      </c>
      <c r="B56" s="52" t="s">
        <v>194</v>
      </c>
      <c r="C56" s="13">
        <v>32</v>
      </c>
      <c r="D56" s="13">
        <v>163</v>
      </c>
      <c r="E56" s="13">
        <v>48</v>
      </c>
      <c r="F56" s="13">
        <v>190</v>
      </c>
      <c r="G56" s="13"/>
      <c r="H56" s="13"/>
      <c r="I56" s="13"/>
      <c r="J56" s="13"/>
      <c r="K56" s="13"/>
      <c r="L56" s="13"/>
      <c r="M56" s="13"/>
      <c r="N56" s="13"/>
      <c r="O56" s="13"/>
      <c r="P56" s="9">
        <f t="shared" si="1"/>
        <v>433</v>
      </c>
    </row>
    <row r="57" spans="1:16" ht="12.75">
      <c r="A57" s="51">
        <v>26</v>
      </c>
      <c r="B57" s="52" t="s">
        <v>195</v>
      </c>
      <c r="C57" s="13">
        <v>44</v>
      </c>
      <c r="D57" s="13">
        <v>131</v>
      </c>
      <c r="E57" s="13">
        <v>93</v>
      </c>
      <c r="F57" s="13">
        <v>250</v>
      </c>
      <c r="G57" s="13"/>
      <c r="H57" s="13"/>
      <c r="I57" s="13"/>
      <c r="J57" s="13"/>
      <c r="K57" s="13"/>
      <c r="L57" s="13"/>
      <c r="M57" s="13"/>
      <c r="N57" s="13"/>
      <c r="O57" s="13"/>
      <c r="P57" s="9">
        <f t="shared" si="1"/>
        <v>518</v>
      </c>
    </row>
    <row r="58" spans="1:16" ht="12.75">
      <c r="A58" s="51">
        <v>27</v>
      </c>
      <c r="B58" s="52" t="s">
        <v>196</v>
      </c>
      <c r="C58" s="13">
        <v>20</v>
      </c>
      <c r="D58" s="13">
        <v>37</v>
      </c>
      <c r="E58" s="13">
        <v>17</v>
      </c>
      <c r="F58" s="13">
        <v>37</v>
      </c>
      <c r="G58" s="13"/>
      <c r="H58" s="13"/>
      <c r="I58" s="13"/>
      <c r="J58" s="13"/>
      <c r="K58" s="13"/>
      <c r="L58" s="13"/>
      <c r="M58" s="13"/>
      <c r="N58" s="13"/>
      <c r="O58" s="13"/>
      <c r="P58" s="9">
        <f t="shared" si="1"/>
        <v>111</v>
      </c>
    </row>
    <row r="59" spans="1:16" ht="12.75">
      <c r="A59" s="51">
        <v>28</v>
      </c>
      <c r="B59" s="52" t="s">
        <v>197</v>
      </c>
      <c r="C59" s="13">
        <v>9</v>
      </c>
      <c r="D59" s="13">
        <v>58</v>
      </c>
      <c r="E59" s="13">
        <v>5</v>
      </c>
      <c r="F59" s="13">
        <v>34</v>
      </c>
      <c r="G59" s="13"/>
      <c r="H59" s="13"/>
      <c r="I59" s="13"/>
      <c r="J59" s="13"/>
      <c r="K59" s="13"/>
      <c r="L59" s="13"/>
      <c r="M59" s="13"/>
      <c r="N59" s="13"/>
      <c r="O59" s="13"/>
      <c r="P59" s="9">
        <f t="shared" si="1"/>
        <v>106</v>
      </c>
    </row>
    <row r="60" spans="1:16" ht="12.75">
      <c r="A60" s="51">
        <v>29</v>
      </c>
      <c r="B60" s="52" t="s">
        <v>114</v>
      </c>
      <c r="C60" s="13">
        <v>89</v>
      </c>
      <c r="D60" s="13">
        <v>12</v>
      </c>
      <c r="E60" s="13">
        <v>15</v>
      </c>
      <c r="F60" s="13">
        <v>175</v>
      </c>
      <c r="G60" s="13"/>
      <c r="H60" s="13"/>
      <c r="I60" s="13"/>
      <c r="J60" s="13"/>
      <c r="K60" s="13"/>
      <c r="L60" s="13"/>
      <c r="M60" s="13"/>
      <c r="N60" s="13"/>
      <c r="O60" s="13"/>
      <c r="P60" s="9">
        <f t="shared" si="1"/>
        <v>291</v>
      </c>
    </row>
    <row r="61" spans="1:16" ht="12.75">
      <c r="A61" s="51">
        <v>30</v>
      </c>
      <c r="B61" s="52" t="s">
        <v>116</v>
      </c>
      <c r="C61" s="13">
        <v>5</v>
      </c>
      <c r="D61" s="13">
        <v>8</v>
      </c>
      <c r="E61" s="13">
        <v>3</v>
      </c>
      <c r="F61" s="13">
        <v>1</v>
      </c>
      <c r="G61" s="13"/>
      <c r="H61" s="13"/>
      <c r="I61" s="13"/>
      <c r="J61" s="13"/>
      <c r="K61" s="13"/>
      <c r="L61" s="13"/>
      <c r="M61" s="13"/>
      <c r="N61" s="13"/>
      <c r="O61" s="13"/>
      <c r="P61" s="9">
        <f t="shared" si="1"/>
        <v>17</v>
      </c>
    </row>
    <row r="62" spans="1:16" ht="12.75">
      <c r="A62" s="51">
        <v>31</v>
      </c>
      <c r="B62" s="52" t="s">
        <v>118</v>
      </c>
      <c r="C62" s="13">
        <v>18</v>
      </c>
      <c r="D62" s="13">
        <v>9</v>
      </c>
      <c r="E62" s="13">
        <v>21</v>
      </c>
      <c r="F62" s="13">
        <v>230</v>
      </c>
      <c r="G62" s="13"/>
      <c r="H62" s="13"/>
      <c r="I62" s="13"/>
      <c r="J62" s="13"/>
      <c r="K62" s="13"/>
      <c r="L62" s="13"/>
      <c r="M62" s="13"/>
      <c r="N62" s="13"/>
      <c r="O62" s="13"/>
      <c r="P62" s="9">
        <f t="shared" si="1"/>
        <v>278</v>
      </c>
    </row>
    <row r="63" spans="1:16" ht="12.75">
      <c r="A63" s="51">
        <v>32</v>
      </c>
      <c r="B63" s="52" t="s">
        <v>120</v>
      </c>
      <c r="C63" s="13">
        <v>51</v>
      </c>
      <c r="D63" s="13">
        <v>104</v>
      </c>
      <c r="E63" s="13">
        <v>156</v>
      </c>
      <c r="F63" s="13">
        <v>163</v>
      </c>
      <c r="G63" s="13"/>
      <c r="H63" s="13"/>
      <c r="I63" s="13"/>
      <c r="J63" s="13"/>
      <c r="K63" s="13"/>
      <c r="L63" s="13"/>
      <c r="M63" s="13"/>
      <c r="N63" s="13"/>
      <c r="O63" s="13"/>
      <c r="P63" s="9">
        <f t="shared" si="1"/>
        <v>474</v>
      </c>
    </row>
    <row r="64" spans="1:16" ht="12.75">
      <c r="A64" s="51">
        <v>33</v>
      </c>
      <c r="B64" s="52" t="s">
        <v>198</v>
      </c>
      <c r="C64" s="13">
        <v>37</v>
      </c>
      <c r="D64" s="13">
        <v>132</v>
      </c>
      <c r="E64" s="13">
        <v>34</v>
      </c>
      <c r="F64" s="13">
        <v>56</v>
      </c>
      <c r="G64" s="13"/>
      <c r="H64" s="13"/>
      <c r="I64" s="13"/>
      <c r="J64" s="13"/>
      <c r="K64" s="13"/>
      <c r="L64" s="13"/>
      <c r="M64" s="13"/>
      <c r="N64" s="13"/>
      <c r="O64" s="13"/>
      <c r="P64" s="9">
        <f t="shared" si="1"/>
        <v>259</v>
      </c>
    </row>
    <row r="65" spans="1:16" ht="12.75">
      <c r="A65" s="51">
        <v>34</v>
      </c>
      <c r="B65" s="52" t="s">
        <v>199</v>
      </c>
      <c r="C65" s="13">
        <v>43</v>
      </c>
      <c r="D65" s="13">
        <v>60</v>
      </c>
      <c r="E65" s="13">
        <v>114</v>
      </c>
      <c r="F65" s="13">
        <v>6</v>
      </c>
      <c r="G65" s="13"/>
      <c r="H65" s="13"/>
      <c r="I65" s="13"/>
      <c r="J65" s="13"/>
      <c r="K65" s="13"/>
      <c r="L65" s="13"/>
      <c r="M65" s="13"/>
      <c r="N65" s="13"/>
      <c r="O65" s="13"/>
      <c r="P65" s="9">
        <f t="shared" si="1"/>
        <v>223</v>
      </c>
    </row>
    <row r="66" spans="1:16" ht="12.75">
      <c r="A66" s="51">
        <v>35</v>
      </c>
      <c r="B66" s="52" t="s">
        <v>200</v>
      </c>
      <c r="C66" s="13">
        <v>13</v>
      </c>
      <c r="D66" s="13">
        <v>11</v>
      </c>
      <c r="E66" s="13">
        <v>23</v>
      </c>
      <c r="F66" s="13">
        <v>78</v>
      </c>
      <c r="G66" s="13"/>
      <c r="H66" s="13"/>
      <c r="I66" s="13"/>
      <c r="J66" s="13"/>
      <c r="K66" s="13"/>
      <c r="L66" s="13"/>
      <c r="M66" s="13"/>
      <c r="N66" s="13"/>
      <c r="O66" s="13"/>
      <c r="P66" s="9">
        <f t="shared" si="1"/>
        <v>125</v>
      </c>
    </row>
    <row r="67" spans="1:16" ht="12.75">
      <c r="A67" s="51">
        <v>36</v>
      </c>
      <c r="B67" s="52" t="s">
        <v>201</v>
      </c>
      <c r="C67" s="13">
        <v>7</v>
      </c>
      <c r="D67" s="13">
        <v>11</v>
      </c>
      <c r="E67" s="13">
        <v>2</v>
      </c>
      <c r="F67" s="13">
        <v>4</v>
      </c>
      <c r="G67" s="13"/>
      <c r="H67" s="13"/>
      <c r="I67" s="13"/>
      <c r="J67" s="13"/>
      <c r="K67" s="13"/>
      <c r="L67" s="13"/>
      <c r="M67" s="13"/>
      <c r="N67" s="13"/>
      <c r="O67" s="13"/>
      <c r="P67" s="9">
        <f t="shared" si="1"/>
        <v>24</v>
      </c>
    </row>
    <row r="68" spans="1:16" ht="12.75">
      <c r="A68" s="51">
        <v>37</v>
      </c>
      <c r="B68" s="52" t="s">
        <v>130</v>
      </c>
      <c r="C68" s="13">
        <v>7</v>
      </c>
      <c r="D68" s="13">
        <v>10</v>
      </c>
      <c r="E68" s="13">
        <v>4</v>
      </c>
      <c r="F68" s="13">
        <v>82</v>
      </c>
      <c r="G68" s="13"/>
      <c r="H68" s="13"/>
      <c r="I68" s="13"/>
      <c r="J68" s="13"/>
      <c r="K68" s="13"/>
      <c r="L68" s="13"/>
      <c r="M68" s="13"/>
      <c r="N68" s="13"/>
      <c r="O68" s="13"/>
      <c r="P68" s="9">
        <f t="shared" si="1"/>
        <v>103</v>
      </c>
    </row>
    <row r="69" spans="1:16" ht="12.75">
      <c r="A69" s="51">
        <v>38</v>
      </c>
      <c r="B69" s="52" t="s">
        <v>202</v>
      </c>
      <c r="C69" s="13">
        <v>23</v>
      </c>
      <c r="D69" s="13">
        <v>37</v>
      </c>
      <c r="E69" s="13">
        <v>8</v>
      </c>
      <c r="F69" s="13">
        <v>49</v>
      </c>
      <c r="G69" s="13"/>
      <c r="H69" s="13"/>
      <c r="I69" s="13"/>
      <c r="J69" s="13"/>
      <c r="K69" s="13"/>
      <c r="L69" s="13"/>
      <c r="M69" s="13"/>
      <c r="N69" s="13"/>
      <c r="O69" s="13"/>
      <c r="P69" s="9">
        <f t="shared" si="1"/>
        <v>117</v>
      </c>
    </row>
    <row r="70" spans="1:16" ht="12.75">
      <c r="A70" s="51">
        <v>39</v>
      </c>
      <c r="B70" s="52" t="s">
        <v>203</v>
      </c>
      <c r="C70" s="13">
        <v>45</v>
      </c>
      <c r="D70" s="13">
        <v>25</v>
      </c>
      <c r="E70" s="13">
        <v>5</v>
      </c>
      <c r="F70" s="13">
        <v>10</v>
      </c>
      <c r="G70" s="13"/>
      <c r="H70" s="13"/>
      <c r="I70" s="13"/>
      <c r="J70" s="13"/>
      <c r="K70" s="13"/>
      <c r="L70" s="13"/>
      <c r="M70" s="13"/>
      <c r="N70" s="13"/>
      <c r="O70" s="13"/>
      <c r="P70" s="9">
        <f t="shared" si="1"/>
        <v>85</v>
      </c>
    </row>
    <row r="71" spans="1:16" ht="12.75">
      <c r="A71" s="51">
        <v>40</v>
      </c>
      <c r="B71" s="52" t="s">
        <v>204</v>
      </c>
      <c r="C71" s="13">
        <v>5</v>
      </c>
      <c r="D71" s="13">
        <v>18</v>
      </c>
      <c r="E71" s="13">
        <v>13</v>
      </c>
      <c r="F71" s="13">
        <v>108</v>
      </c>
      <c r="G71" s="13"/>
      <c r="H71" s="13"/>
      <c r="I71" s="13"/>
      <c r="J71" s="13"/>
      <c r="K71" s="13"/>
      <c r="L71" s="13"/>
      <c r="M71" s="13"/>
      <c r="N71" s="13"/>
      <c r="O71" s="13"/>
      <c r="P71" s="9">
        <f t="shared" si="1"/>
        <v>144</v>
      </c>
    </row>
    <row r="72" spans="1:16" ht="12.75">
      <c r="A72" s="60">
        <v>41</v>
      </c>
      <c r="B72" s="61" t="s">
        <v>205</v>
      </c>
      <c r="C72" s="33">
        <v>7</v>
      </c>
      <c r="D72" s="33">
        <v>11</v>
      </c>
      <c r="E72" s="33">
        <v>21</v>
      </c>
      <c r="F72" s="33">
        <v>111</v>
      </c>
      <c r="G72" s="33"/>
      <c r="H72" s="33"/>
      <c r="I72" s="33"/>
      <c r="J72" s="33"/>
      <c r="K72" s="33"/>
      <c r="L72" s="33"/>
      <c r="M72" s="33"/>
      <c r="N72" s="33"/>
      <c r="O72" s="33"/>
      <c r="P72" s="9">
        <f t="shared" si="1"/>
        <v>150</v>
      </c>
    </row>
    <row r="73" spans="1:16" ht="12.75">
      <c r="A73" s="62"/>
      <c r="B73" s="63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2.75">
      <c r="A74" s="64" t="s">
        <v>140</v>
      </c>
      <c r="B74" s="6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2.75">
      <c r="A75" s="49">
        <v>1</v>
      </c>
      <c r="B75" s="50" t="s">
        <v>141</v>
      </c>
      <c r="C75" s="9">
        <v>105</v>
      </c>
      <c r="D75" s="9">
        <v>152</v>
      </c>
      <c r="E75" s="9">
        <v>80</v>
      </c>
      <c r="F75" s="9">
        <v>466</v>
      </c>
      <c r="G75" s="9"/>
      <c r="H75" s="9"/>
      <c r="I75" s="9"/>
      <c r="J75" s="9"/>
      <c r="K75" s="9"/>
      <c r="L75" s="9"/>
      <c r="M75" s="9"/>
      <c r="N75" s="9"/>
      <c r="O75" s="9"/>
      <c r="P75" s="9">
        <f>SUM(C75:O75)</f>
        <v>803</v>
      </c>
    </row>
    <row r="76" spans="1:16" ht="12.75">
      <c r="A76" s="51">
        <v>2</v>
      </c>
      <c r="B76" s="52" t="s">
        <v>143</v>
      </c>
      <c r="C76" s="13">
        <v>100</v>
      </c>
      <c r="D76" s="13">
        <v>127</v>
      </c>
      <c r="E76" s="13">
        <v>307</v>
      </c>
      <c r="F76" s="13">
        <v>144</v>
      </c>
      <c r="G76" s="13"/>
      <c r="H76" s="13"/>
      <c r="I76" s="13"/>
      <c r="J76" s="13"/>
      <c r="K76" s="13"/>
      <c r="L76" s="13"/>
      <c r="M76" s="13"/>
      <c r="N76" s="13"/>
      <c r="O76" s="13"/>
      <c r="P76" s="9">
        <f aca="true" t="shared" si="2" ref="P76:P83">SUM(C76:O76)</f>
        <v>678</v>
      </c>
    </row>
    <row r="77" spans="1:16" ht="12.75">
      <c r="A77" s="51">
        <v>3</v>
      </c>
      <c r="B77" s="52" t="s">
        <v>145</v>
      </c>
      <c r="C77" s="13">
        <v>34</v>
      </c>
      <c r="D77" s="13">
        <v>21</v>
      </c>
      <c r="E77" s="13">
        <v>24</v>
      </c>
      <c r="F77" s="13">
        <v>59</v>
      </c>
      <c r="G77" s="13"/>
      <c r="H77" s="13"/>
      <c r="I77" s="13"/>
      <c r="J77" s="13"/>
      <c r="K77" s="13"/>
      <c r="L77" s="13"/>
      <c r="M77" s="13"/>
      <c r="N77" s="13"/>
      <c r="O77" s="13"/>
      <c r="P77" s="9">
        <f t="shared" si="2"/>
        <v>138</v>
      </c>
    </row>
    <row r="78" spans="1:16" ht="12.75">
      <c r="A78" s="51">
        <v>4</v>
      </c>
      <c r="B78" s="52" t="s">
        <v>147</v>
      </c>
      <c r="C78" s="13">
        <v>46</v>
      </c>
      <c r="D78" s="13">
        <v>327</v>
      </c>
      <c r="E78" s="13">
        <v>51</v>
      </c>
      <c r="F78" s="13">
        <v>38</v>
      </c>
      <c r="G78" s="13"/>
      <c r="H78" s="13"/>
      <c r="I78" s="13"/>
      <c r="J78" s="13"/>
      <c r="K78" s="13"/>
      <c r="L78" s="13"/>
      <c r="M78" s="13"/>
      <c r="N78" s="13"/>
      <c r="O78" s="13"/>
      <c r="P78" s="9">
        <f t="shared" si="2"/>
        <v>462</v>
      </c>
    </row>
    <row r="79" spans="1:16" ht="12.75">
      <c r="A79" s="51">
        <v>5</v>
      </c>
      <c r="B79" s="52" t="s">
        <v>149</v>
      </c>
      <c r="C79" s="13">
        <v>23</v>
      </c>
      <c r="D79" s="13">
        <v>39</v>
      </c>
      <c r="E79" s="13">
        <v>8</v>
      </c>
      <c r="F79" s="13">
        <v>25</v>
      </c>
      <c r="G79" s="13"/>
      <c r="H79" s="13"/>
      <c r="I79" s="13"/>
      <c r="J79" s="13"/>
      <c r="K79" s="13"/>
      <c r="L79" s="13"/>
      <c r="M79" s="13"/>
      <c r="N79" s="13"/>
      <c r="O79" s="13"/>
      <c r="P79" s="9">
        <f t="shared" si="2"/>
        <v>95</v>
      </c>
    </row>
    <row r="80" spans="1:16" ht="12.75">
      <c r="A80" s="51">
        <v>6</v>
      </c>
      <c r="B80" s="52" t="s">
        <v>151</v>
      </c>
      <c r="C80" s="13">
        <v>64</v>
      </c>
      <c r="D80" s="13">
        <v>1895</v>
      </c>
      <c r="E80" s="13">
        <v>130</v>
      </c>
      <c r="F80" s="13">
        <v>183</v>
      </c>
      <c r="G80" s="13"/>
      <c r="H80" s="13"/>
      <c r="I80" s="13"/>
      <c r="J80" s="13"/>
      <c r="K80" s="13"/>
      <c r="L80" s="13"/>
      <c r="M80" s="13"/>
      <c r="N80" s="13"/>
      <c r="O80" s="13"/>
      <c r="P80" s="9">
        <f t="shared" si="2"/>
        <v>2272</v>
      </c>
    </row>
    <row r="81" spans="1:16" ht="12.75">
      <c r="A81" s="51">
        <v>7</v>
      </c>
      <c r="B81" s="52" t="s">
        <v>153</v>
      </c>
      <c r="C81" s="13">
        <v>24</v>
      </c>
      <c r="D81" s="13">
        <v>13</v>
      </c>
      <c r="E81" s="13">
        <v>29</v>
      </c>
      <c r="F81" s="13">
        <v>108</v>
      </c>
      <c r="G81" s="13"/>
      <c r="H81" s="13"/>
      <c r="I81" s="13"/>
      <c r="J81" s="13"/>
      <c r="K81" s="13"/>
      <c r="L81" s="13"/>
      <c r="M81" s="13"/>
      <c r="N81" s="13"/>
      <c r="O81" s="13"/>
      <c r="P81" s="9">
        <f t="shared" si="2"/>
        <v>174</v>
      </c>
    </row>
    <row r="82" spans="1:16" ht="12.75">
      <c r="A82" s="51">
        <v>8</v>
      </c>
      <c r="B82" s="52" t="s">
        <v>155</v>
      </c>
      <c r="C82" s="13">
        <v>15</v>
      </c>
      <c r="D82" s="13">
        <v>48</v>
      </c>
      <c r="E82" s="13">
        <v>103</v>
      </c>
      <c r="F82" s="13">
        <v>80</v>
      </c>
      <c r="G82" s="13"/>
      <c r="H82" s="13"/>
      <c r="I82" s="13"/>
      <c r="J82" s="13"/>
      <c r="K82" s="13"/>
      <c r="L82" s="13"/>
      <c r="M82" s="13"/>
      <c r="N82" s="13"/>
      <c r="O82" s="13"/>
      <c r="P82" s="9">
        <f t="shared" si="2"/>
        <v>246</v>
      </c>
    </row>
    <row r="83" spans="1:16" ht="12.75">
      <c r="A83" s="60">
        <v>9</v>
      </c>
      <c r="B83" s="61" t="s">
        <v>157</v>
      </c>
      <c r="C83" s="33">
        <v>96</v>
      </c>
      <c r="D83" s="33">
        <v>191</v>
      </c>
      <c r="E83" s="33">
        <v>234</v>
      </c>
      <c r="F83" s="33">
        <v>289</v>
      </c>
      <c r="G83" s="33"/>
      <c r="H83" s="33"/>
      <c r="I83" s="33"/>
      <c r="J83" s="33"/>
      <c r="K83" s="33"/>
      <c r="L83" s="33"/>
      <c r="M83" s="33"/>
      <c r="N83" s="33"/>
      <c r="O83" s="33"/>
      <c r="P83" s="9">
        <f t="shared" si="2"/>
        <v>810</v>
      </c>
    </row>
    <row r="84" spans="1:16" ht="12.75">
      <c r="A84" s="62"/>
      <c r="B84" s="63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ht="12.75">
      <c r="A85" s="66" t="s">
        <v>159</v>
      </c>
      <c r="B85" s="67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ht="12.75">
      <c r="A86" s="68">
        <v>1</v>
      </c>
      <c r="B86" s="69" t="s">
        <v>160</v>
      </c>
      <c r="C86" s="44">
        <v>2</v>
      </c>
      <c r="D86" s="44">
        <v>9</v>
      </c>
      <c r="E86" s="44">
        <v>5</v>
      </c>
      <c r="F86" s="44">
        <v>2</v>
      </c>
      <c r="G86" s="44"/>
      <c r="H86" s="44"/>
      <c r="I86" s="44"/>
      <c r="J86" s="44"/>
      <c r="K86" s="44"/>
      <c r="L86" s="44"/>
      <c r="M86" s="44"/>
      <c r="N86" s="44"/>
      <c r="O86" s="44"/>
      <c r="P86" s="44">
        <f>SUM(C86:O86)</f>
        <v>18</v>
      </c>
    </row>
    <row r="87" spans="1:16" ht="12.75">
      <c r="A87" s="411" t="s">
        <v>162</v>
      </c>
      <c r="B87" s="411"/>
      <c r="C87" s="45"/>
      <c r="D87" s="45"/>
      <c r="E87" s="45">
        <f>SUM(E4:E86)</f>
        <v>24794</v>
      </c>
      <c r="F87" s="45">
        <f>SUM(F4:F86)</f>
        <v>28393</v>
      </c>
      <c r="G87" s="45"/>
      <c r="H87" s="45"/>
      <c r="I87" s="45"/>
      <c r="J87" s="45"/>
      <c r="K87" s="45"/>
      <c r="L87" s="45"/>
      <c r="M87" s="45"/>
      <c r="N87" s="45"/>
      <c r="O87" s="45"/>
      <c r="P87" s="323">
        <f>SUM(P4:P86)</f>
        <v>129248</v>
      </c>
    </row>
  </sheetData>
  <sheetProtection/>
  <mergeCells count="3">
    <mergeCell ref="A1:B2"/>
    <mergeCell ref="P1:P2"/>
    <mergeCell ref="A87:B8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82">
      <pane xSplit="2" topLeftCell="C1" activePane="topRight" state="frozen"/>
      <selection pane="topLeft" activeCell="A1" sqref="A1"/>
      <selection pane="topRight" activeCell="G9" sqref="G9"/>
    </sheetView>
  </sheetViews>
  <sheetFormatPr defaultColWidth="9.140625" defaultRowHeight="12.75"/>
  <cols>
    <col min="1" max="1" width="6.00390625" style="0" customWidth="1"/>
    <col min="2" max="2" width="51.140625" style="0" bestFit="1" customWidth="1"/>
  </cols>
  <sheetData>
    <row r="1" spans="1:2" ht="12.75">
      <c r="A1" s="415" t="s">
        <v>206</v>
      </c>
      <c r="B1" s="415"/>
    </row>
    <row r="2" spans="1:16" ht="12.75">
      <c r="A2" s="416" t="s">
        <v>0</v>
      </c>
      <c r="B2" s="417" t="s">
        <v>1</v>
      </c>
      <c r="C2" s="253">
        <v>40452</v>
      </c>
      <c r="D2" s="1">
        <v>40483</v>
      </c>
      <c r="E2" s="1">
        <v>40513</v>
      </c>
      <c r="F2" s="1">
        <v>40544</v>
      </c>
      <c r="G2" s="1">
        <v>40575</v>
      </c>
      <c r="H2" s="1">
        <v>40603</v>
      </c>
      <c r="I2" s="1">
        <v>40634</v>
      </c>
      <c r="J2" s="1">
        <v>40664</v>
      </c>
      <c r="K2" s="1">
        <v>40695</v>
      </c>
      <c r="L2" s="1">
        <v>40725</v>
      </c>
      <c r="M2" s="1">
        <v>40756</v>
      </c>
      <c r="N2" s="1">
        <v>40787</v>
      </c>
      <c r="O2" s="1">
        <v>40817</v>
      </c>
      <c r="P2" s="412" t="s">
        <v>162</v>
      </c>
    </row>
    <row r="3" spans="1:16" ht="12.75">
      <c r="A3" s="416"/>
      <c r="B3" s="417"/>
      <c r="C3" s="70" t="s">
        <v>3</v>
      </c>
      <c r="D3" s="70" t="s">
        <v>3</v>
      </c>
      <c r="E3" s="70" t="s">
        <v>3</v>
      </c>
      <c r="F3" s="70" t="s">
        <v>3</v>
      </c>
      <c r="G3" s="70" t="s">
        <v>3</v>
      </c>
      <c r="H3" s="70" t="s">
        <v>3</v>
      </c>
      <c r="I3" s="70" t="s">
        <v>3</v>
      </c>
      <c r="J3" s="70" t="s">
        <v>3</v>
      </c>
      <c r="K3" s="70" t="s">
        <v>3</v>
      </c>
      <c r="L3" s="70" t="s">
        <v>3</v>
      </c>
      <c r="M3" s="70" t="s">
        <v>3</v>
      </c>
      <c r="N3" s="70" t="s">
        <v>3</v>
      </c>
      <c r="O3" s="70" t="s">
        <v>3</v>
      </c>
      <c r="P3" s="412"/>
    </row>
    <row r="4" spans="1:2" ht="12.75">
      <c r="A4" s="413" t="s">
        <v>4</v>
      </c>
      <c r="B4" s="413"/>
    </row>
    <row r="5" spans="1:16" ht="12.75">
      <c r="A5" s="71">
        <v>1</v>
      </c>
      <c r="B5" s="30" t="s">
        <v>165</v>
      </c>
      <c r="C5" s="9">
        <v>453</v>
      </c>
      <c r="D5" s="9">
        <v>208</v>
      </c>
      <c r="E5" s="9">
        <v>139</v>
      </c>
      <c r="F5" s="9">
        <v>468</v>
      </c>
      <c r="G5" s="9">
        <v>255</v>
      </c>
      <c r="H5" s="9"/>
      <c r="I5" s="9"/>
      <c r="J5" s="9"/>
      <c r="K5" s="9"/>
      <c r="L5" s="9"/>
      <c r="M5" s="9"/>
      <c r="N5" s="9"/>
      <c r="O5" s="9"/>
      <c r="P5" s="9">
        <f>SUM(C5:O5)</f>
        <v>1523</v>
      </c>
    </row>
    <row r="6" spans="1:16" ht="12.75">
      <c r="A6" s="71">
        <v>2</v>
      </c>
      <c r="B6" s="30" t="s">
        <v>7</v>
      </c>
      <c r="C6" s="13">
        <v>418</v>
      </c>
      <c r="D6" s="13">
        <v>536</v>
      </c>
      <c r="E6" s="13">
        <v>84</v>
      </c>
      <c r="F6" s="13">
        <v>250</v>
      </c>
      <c r="G6" s="13">
        <v>2137</v>
      </c>
      <c r="H6" s="13"/>
      <c r="I6" s="13"/>
      <c r="J6" s="13"/>
      <c r="K6" s="13"/>
      <c r="L6" s="13"/>
      <c r="M6" s="13"/>
      <c r="N6" s="13"/>
      <c r="O6" s="13"/>
      <c r="P6" s="9">
        <f aca="true" t="shared" si="0" ref="P6:P30">SUM(C6:O6)</f>
        <v>3425</v>
      </c>
    </row>
    <row r="7" spans="1:16" ht="12.75">
      <c r="A7" s="71">
        <v>3</v>
      </c>
      <c r="B7" s="30" t="s">
        <v>9</v>
      </c>
      <c r="C7" s="13">
        <v>3199</v>
      </c>
      <c r="D7" s="13">
        <v>9839</v>
      </c>
      <c r="E7" s="13">
        <v>927</v>
      </c>
      <c r="F7" s="13">
        <v>4707</v>
      </c>
      <c r="G7" s="13">
        <v>3132</v>
      </c>
      <c r="H7" s="13"/>
      <c r="I7" s="13"/>
      <c r="J7" s="13"/>
      <c r="K7" s="13"/>
      <c r="L7" s="13"/>
      <c r="M7" s="13"/>
      <c r="N7" s="13"/>
      <c r="O7" s="13"/>
      <c r="P7" s="9">
        <f t="shared" si="0"/>
        <v>21804</v>
      </c>
    </row>
    <row r="8" spans="1:16" ht="12.75">
      <c r="A8" s="71">
        <v>4</v>
      </c>
      <c r="B8" s="30" t="s">
        <v>11</v>
      </c>
      <c r="C8" s="13">
        <v>605</v>
      </c>
      <c r="D8" s="13">
        <v>602</v>
      </c>
      <c r="E8" s="13">
        <v>146</v>
      </c>
      <c r="F8" s="13">
        <v>1081</v>
      </c>
      <c r="G8" s="13">
        <v>434</v>
      </c>
      <c r="H8" s="13"/>
      <c r="I8" s="13"/>
      <c r="J8" s="13"/>
      <c r="K8" s="13"/>
      <c r="L8" s="13"/>
      <c r="M8" s="13"/>
      <c r="N8" s="13"/>
      <c r="O8" s="13"/>
      <c r="P8" s="9">
        <f t="shared" si="0"/>
        <v>2868</v>
      </c>
    </row>
    <row r="9" spans="1:16" ht="12.75">
      <c r="A9" s="71">
        <v>5</v>
      </c>
      <c r="B9" s="30" t="s">
        <v>208</v>
      </c>
      <c r="C9" s="13">
        <v>983</v>
      </c>
      <c r="D9" s="13">
        <v>642</v>
      </c>
      <c r="E9" s="13">
        <v>111</v>
      </c>
      <c r="F9" s="13">
        <v>453</v>
      </c>
      <c r="G9" s="13">
        <v>401</v>
      </c>
      <c r="H9" s="13"/>
      <c r="I9" s="13"/>
      <c r="J9" s="13"/>
      <c r="K9" s="13"/>
      <c r="L9" s="13"/>
      <c r="M9" s="13"/>
      <c r="N9" s="13"/>
      <c r="O9" s="13"/>
      <c r="P9" s="9">
        <f t="shared" si="0"/>
        <v>2590</v>
      </c>
    </row>
    <row r="10" spans="1:16" ht="12.75">
      <c r="A10" s="71">
        <v>6</v>
      </c>
      <c r="B10" s="53" t="s">
        <v>15</v>
      </c>
      <c r="C10" s="13">
        <v>556</v>
      </c>
      <c r="D10" s="13">
        <v>1446</v>
      </c>
      <c r="E10" s="13">
        <v>235</v>
      </c>
      <c r="F10" s="13">
        <v>1033</v>
      </c>
      <c r="G10" s="13">
        <v>2939</v>
      </c>
      <c r="H10" s="13"/>
      <c r="I10" s="13"/>
      <c r="J10" s="13"/>
      <c r="K10" s="13"/>
      <c r="L10" s="13"/>
      <c r="M10" s="13"/>
      <c r="N10" s="13"/>
      <c r="O10" s="13"/>
      <c r="P10" s="9">
        <f t="shared" si="0"/>
        <v>6209</v>
      </c>
    </row>
    <row r="11" spans="1:16" ht="12.75">
      <c r="A11" s="71">
        <v>7</v>
      </c>
      <c r="B11" s="53" t="s">
        <v>209</v>
      </c>
      <c r="C11" s="13">
        <v>379</v>
      </c>
      <c r="D11" s="13">
        <v>396</v>
      </c>
      <c r="E11" s="13">
        <v>14</v>
      </c>
      <c r="F11" s="13">
        <v>146</v>
      </c>
      <c r="G11" s="13">
        <v>21</v>
      </c>
      <c r="H11" s="13"/>
      <c r="I11" s="13"/>
      <c r="J11" s="13"/>
      <c r="K11" s="13"/>
      <c r="L11" s="13"/>
      <c r="M11" s="13"/>
      <c r="N11" s="13"/>
      <c r="O11" s="13"/>
      <c r="P11" s="9">
        <f t="shared" si="0"/>
        <v>956</v>
      </c>
    </row>
    <row r="12" spans="1:16" ht="12.75">
      <c r="A12" s="71">
        <v>8</v>
      </c>
      <c r="B12" s="53" t="s">
        <v>19</v>
      </c>
      <c r="C12" s="13">
        <v>270</v>
      </c>
      <c r="D12" s="13">
        <v>688</v>
      </c>
      <c r="E12" s="13">
        <v>126</v>
      </c>
      <c r="F12" s="13">
        <v>197</v>
      </c>
      <c r="G12" s="13">
        <v>75</v>
      </c>
      <c r="H12" s="13"/>
      <c r="I12" s="13"/>
      <c r="J12" s="13"/>
      <c r="K12" s="13"/>
      <c r="L12" s="13"/>
      <c r="M12" s="13"/>
      <c r="N12" s="13"/>
      <c r="O12" s="13"/>
      <c r="P12" s="9">
        <f t="shared" si="0"/>
        <v>1356</v>
      </c>
    </row>
    <row r="13" spans="1:16" ht="12.75">
      <c r="A13" s="71">
        <v>9</v>
      </c>
      <c r="B13" s="30" t="s">
        <v>210</v>
      </c>
      <c r="C13" s="13">
        <v>174</v>
      </c>
      <c r="D13" s="13">
        <v>971</v>
      </c>
      <c r="E13" s="13">
        <v>38</v>
      </c>
      <c r="F13" s="13">
        <v>280</v>
      </c>
      <c r="G13" s="13">
        <v>63</v>
      </c>
      <c r="H13" s="13"/>
      <c r="I13" s="13"/>
      <c r="J13" s="13"/>
      <c r="K13" s="13"/>
      <c r="L13" s="13"/>
      <c r="M13" s="13"/>
      <c r="N13" s="13"/>
      <c r="O13" s="13"/>
      <c r="P13" s="9">
        <f t="shared" si="0"/>
        <v>1526</v>
      </c>
    </row>
    <row r="14" spans="1:16" ht="12.75">
      <c r="A14" s="71">
        <v>10</v>
      </c>
      <c r="B14" s="30" t="s">
        <v>211</v>
      </c>
      <c r="C14" s="13">
        <v>87</v>
      </c>
      <c r="D14" s="13">
        <v>262</v>
      </c>
      <c r="E14" s="13">
        <v>2</v>
      </c>
      <c r="F14" s="13">
        <v>1459</v>
      </c>
      <c r="G14" s="13">
        <v>112</v>
      </c>
      <c r="H14" s="13"/>
      <c r="I14" s="13"/>
      <c r="J14" s="13"/>
      <c r="K14" s="13"/>
      <c r="L14" s="13"/>
      <c r="M14" s="13"/>
      <c r="N14" s="13"/>
      <c r="O14" s="13"/>
      <c r="P14" s="9">
        <f t="shared" si="0"/>
        <v>1922</v>
      </c>
    </row>
    <row r="15" spans="1:16" ht="12.75">
      <c r="A15" s="71">
        <v>11</v>
      </c>
      <c r="B15" s="30" t="s">
        <v>25</v>
      </c>
      <c r="C15" s="13">
        <v>309</v>
      </c>
      <c r="D15" s="13">
        <v>253</v>
      </c>
      <c r="E15" s="13">
        <v>16</v>
      </c>
      <c r="F15" s="13">
        <v>175</v>
      </c>
      <c r="G15" s="13">
        <v>1582</v>
      </c>
      <c r="H15" s="13"/>
      <c r="I15" s="13"/>
      <c r="J15" s="13"/>
      <c r="K15" s="13"/>
      <c r="L15" s="13"/>
      <c r="M15" s="13"/>
      <c r="N15" s="13"/>
      <c r="O15" s="13"/>
      <c r="P15" s="9">
        <f t="shared" si="0"/>
        <v>2335</v>
      </c>
    </row>
    <row r="16" spans="1:16" ht="12.75">
      <c r="A16" s="71">
        <v>12</v>
      </c>
      <c r="B16" s="30" t="s">
        <v>27</v>
      </c>
      <c r="C16" s="13">
        <v>10427</v>
      </c>
      <c r="D16" s="13">
        <v>17240</v>
      </c>
      <c r="E16" s="13">
        <v>2886</v>
      </c>
      <c r="F16" s="13">
        <v>9622</v>
      </c>
      <c r="G16" s="13">
        <v>3871</v>
      </c>
      <c r="H16" s="13"/>
      <c r="I16" s="13"/>
      <c r="J16" s="13"/>
      <c r="K16" s="13"/>
      <c r="L16" s="13"/>
      <c r="M16" s="13"/>
      <c r="N16" s="13"/>
      <c r="O16" s="13"/>
      <c r="P16" s="9">
        <f t="shared" si="0"/>
        <v>44046</v>
      </c>
    </row>
    <row r="17" spans="1:16" ht="12.75">
      <c r="A17" s="71">
        <v>13</v>
      </c>
      <c r="B17" s="30" t="s">
        <v>29</v>
      </c>
      <c r="C17" s="13">
        <v>159</v>
      </c>
      <c r="D17" s="13">
        <v>242</v>
      </c>
      <c r="E17" s="13">
        <v>13</v>
      </c>
      <c r="F17" s="13">
        <v>204</v>
      </c>
      <c r="G17" s="13">
        <v>143</v>
      </c>
      <c r="H17" s="13"/>
      <c r="I17" s="13"/>
      <c r="J17" s="13"/>
      <c r="K17" s="13"/>
      <c r="L17" s="13"/>
      <c r="M17" s="13"/>
      <c r="N17" s="13"/>
      <c r="O17" s="13"/>
      <c r="P17" s="9">
        <f t="shared" si="0"/>
        <v>761</v>
      </c>
    </row>
    <row r="18" spans="1:16" ht="12.75">
      <c r="A18" s="71">
        <v>14</v>
      </c>
      <c r="B18" s="30" t="s">
        <v>31</v>
      </c>
      <c r="C18" s="13">
        <v>244</v>
      </c>
      <c r="D18" s="13">
        <v>196</v>
      </c>
      <c r="E18" s="13">
        <v>50</v>
      </c>
      <c r="F18" s="13">
        <v>521</v>
      </c>
      <c r="G18" s="13">
        <v>425</v>
      </c>
      <c r="H18" s="13"/>
      <c r="I18" s="13"/>
      <c r="J18" s="13"/>
      <c r="K18" s="13"/>
      <c r="L18" s="13"/>
      <c r="M18" s="13"/>
      <c r="N18" s="13"/>
      <c r="O18" s="13"/>
      <c r="P18" s="9">
        <f t="shared" si="0"/>
        <v>1436</v>
      </c>
    </row>
    <row r="19" spans="1:16" ht="12.75">
      <c r="A19" s="71">
        <v>15</v>
      </c>
      <c r="B19" s="30" t="s">
        <v>212</v>
      </c>
      <c r="C19" s="13">
        <v>818</v>
      </c>
      <c r="D19" s="13">
        <v>565</v>
      </c>
      <c r="E19" s="13">
        <v>173</v>
      </c>
      <c r="F19" s="13">
        <v>759</v>
      </c>
      <c r="G19" s="13">
        <v>1104</v>
      </c>
      <c r="H19" s="13"/>
      <c r="I19" s="13"/>
      <c r="J19" s="13"/>
      <c r="K19" s="13"/>
      <c r="L19" s="13"/>
      <c r="M19" s="13"/>
      <c r="N19" s="13"/>
      <c r="O19" s="13"/>
      <c r="P19" s="9">
        <f t="shared" si="0"/>
        <v>3419</v>
      </c>
    </row>
    <row r="20" spans="1:16" ht="12.75">
      <c r="A20" s="71">
        <v>16</v>
      </c>
      <c r="B20" s="30" t="s">
        <v>35</v>
      </c>
      <c r="C20" s="13">
        <v>683</v>
      </c>
      <c r="D20" s="13">
        <v>818</v>
      </c>
      <c r="E20" s="13">
        <v>70</v>
      </c>
      <c r="F20" s="13">
        <v>964</v>
      </c>
      <c r="G20" s="13">
        <v>252</v>
      </c>
      <c r="H20" s="13"/>
      <c r="I20" s="13"/>
      <c r="J20" s="13"/>
      <c r="K20" s="13"/>
      <c r="L20" s="13"/>
      <c r="M20" s="13"/>
      <c r="N20" s="13"/>
      <c r="O20" s="13"/>
      <c r="P20" s="9">
        <f t="shared" si="0"/>
        <v>2787</v>
      </c>
    </row>
    <row r="21" spans="1:16" ht="12.75">
      <c r="A21" s="73">
        <v>17</v>
      </c>
      <c r="B21" s="74" t="s">
        <v>213</v>
      </c>
      <c r="C21" s="13">
        <v>642</v>
      </c>
      <c r="D21" s="13">
        <v>3422</v>
      </c>
      <c r="E21" s="13">
        <v>2114</v>
      </c>
      <c r="F21" s="13">
        <v>10204</v>
      </c>
      <c r="G21" s="13">
        <v>925</v>
      </c>
      <c r="H21" s="13"/>
      <c r="I21" s="13"/>
      <c r="J21" s="13"/>
      <c r="K21" s="13"/>
      <c r="L21" s="13"/>
      <c r="M21" s="13"/>
      <c r="N21" s="13"/>
      <c r="O21" s="13"/>
      <c r="P21" s="9">
        <f t="shared" si="0"/>
        <v>17307</v>
      </c>
    </row>
    <row r="22" spans="1:16" ht="12.75">
      <c r="A22" s="71">
        <v>18</v>
      </c>
      <c r="B22" s="30" t="s">
        <v>214</v>
      </c>
      <c r="C22" s="13">
        <v>566</v>
      </c>
      <c r="D22" s="13">
        <v>642</v>
      </c>
      <c r="E22" s="13">
        <v>4117</v>
      </c>
      <c r="F22" s="13">
        <v>763</v>
      </c>
      <c r="G22" s="13">
        <v>561</v>
      </c>
      <c r="H22" s="13"/>
      <c r="I22" s="13"/>
      <c r="J22" s="13"/>
      <c r="K22" s="13"/>
      <c r="L22" s="13"/>
      <c r="M22" s="13"/>
      <c r="N22" s="13"/>
      <c r="O22" s="13"/>
      <c r="P22" s="9">
        <f t="shared" si="0"/>
        <v>6649</v>
      </c>
    </row>
    <row r="23" spans="1:16" ht="12.75">
      <c r="A23" s="73">
        <v>19</v>
      </c>
      <c r="B23" s="30" t="s">
        <v>215</v>
      </c>
      <c r="C23" s="13">
        <v>1693</v>
      </c>
      <c r="D23" s="13">
        <v>978</v>
      </c>
      <c r="E23" s="13">
        <v>121</v>
      </c>
      <c r="F23" s="13">
        <v>736</v>
      </c>
      <c r="G23" s="13">
        <v>517</v>
      </c>
      <c r="H23" s="13"/>
      <c r="I23" s="13"/>
      <c r="J23" s="13"/>
      <c r="K23" s="13"/>
      <c r="L23" s="13"/>
      <c r="M23" s="13"/>
      <c r="N23" s="13"/>
      <c r="O23" s="13"/>
      <c r="P23" s="9">
        <f t="shared" si="0"/>
        <v>4045</v>
      </c>
    </row>
    <row r="24" spans="1:16" ht="12.75">
      <c r="A24" s="71">
        <v>20</v>
      </c>
      <c r="B24" s="52" t="s">
        <v>43</v>
      </c>
      <c r="C24" s="13">
        <v>1209</v>
      </c>
      <c r="D24" s="13">
        <v>742</v>
      </c>
      <c r="E24" s="13">
        <v>73</v>
      </c>
      <c r="F24" s="13">
        <v>172</v>
      </c>
      <c r="G24" s="13">
        <v>74</v>
      </c>
      <c r="H24" s="13"/>
      <c r="I24" s="13"/>
      <c r="J24" s="13"/>
      <c r="K24" s="13"/>
      <c r="L24" s="13"/>
      <c r="M24" s="13"/>
      <c r="N24" s="13"/>
      <c r="O24" s="13"/>
      <c r="P24" s="9">
        <f t="shared" si="0"/>
        <v>2270</v>
      </c>
    </row>
    <row r="25" spans="1:16" ht="12.75">
      <c r="A25" s="71">
        <v>21</v>
      </c>
      <c r="B25" s="30" t="s">
        <v>216</v>
      </c>
      <c r="C25" s="13">
        <v>30</v>
      </c>
      <c r="D25" s="13">
        <v>112</v>
      </c>
      <c r="E25" s="13">
        <v>116</v>
      </c>
      <c r="F25" s="13">
        <v>1178</v>
      </c>
      <c r="G25" s="13">
        <v>2930</v>
      </c>
      <c r="H25" s="13"/>
      <c r="I25" s="13"/>
      <c r="J25" s="13"/>
      <c r="K25" s="13"/>
      <c r="L25" s="13"/>
      <c r="M25" s="13"/>
      <c r="N25" s="13"/>
      <c r="O25" s="13"/>
      <c r="P25" s="9">
        <f t="shared" si="0"/>
        <v>4366</v>
      </c>
    </row>
    <row r="26" spans="1:16" ht="12.75">
      <c r="A26" s="71">
        <v>22</v>
      </c>
      <c r="B26" s="30" t="s">
        <v>47</v>
      </c>
      <c r="C26" s="13">
        <v>926</v>
      </c>
      <c r="D26" s="13">
        <v>1066</v>
      </c>
      <c r="E26" s="13">
        <v>59</v>
      </c>
      <c r="F26" s="13">
        <v>702</v>
      </c>
      <c r="G26" s="13">
        <v>767</v>
      </c>
      <c r="H26" s="13"/>
      <c r="I26" s="13"/>
      <c r="J26" s="13"/>
      <c r="K26" s="13"/>
      <c r="L26" s="13"/>
      <c r="M26" s="13"/>
      <c r="N26" s="13"/>
      <c r="O26" s="13"/>
      <c r="P26" s="9">
        <f t="shared" si="0"/>
        <v>3520</v>
      </c>
    </row>
    <row r="27" spans="1:16" ht="12.75">
      <c r="A27" s="71">
        <v>23</v>
      </c>
      <c r="B27" s="30" t="s">
        <v>217</v>
      </c>
      <c r="C27" s="13">
        <v>741</v>
      </c>
      <c r="D27" s="13">
        <v>502</v>
      </c>
      <c r="E27" s="13">
        <v>30</v>
      </c>
      <c r="F27" s="13">
        <v>393</v>
      </c>
      <c r="G27" s="13">
        <v>416</v>
      </c>
      <c r="H27" s="13"/>
      <c r="I27" s="13"/>
      <c r="J27" s="13"/>
      <c r="K27" s="13"/>
      <c r="L27" s="13"/>
      <c r="M27" s="13"/>
      <c r="N27" s="13"/>
      <c r="O27" s="13"/>
      <c r="P27" s="9">
        <f t="shared" si="0"/>
        <v>2082</v>
      </c>
    </row>
    <row r="28" spans="1:16" ht="12.75">
      <c r="A28" s="75">
        <v>24</v>
      </c>
      <c r="B28" s="76" t="s">
        <v>218</v>
      </c>
      <c r="C28" s="17">
        <v>936</v>
      </c>
      <c r="D28" s="17">
        <v>922</v>
      </c>
      <c r="E28" s="17">
        <v>34</v>
      </c>
      <c r="F28" s="17">
        <v>908</v>
      </c>
      <c r="G28" s="17">
        <v>1028</v>
      </c>
      <c r="H28" s="17"/>
      <c r="I28" s="17"/>
      <c r="J28" s="17"/>
      <c r="K28" s="17"/>
      <c r="L28" s="17"/>
      <c r="M28" s="17"/>
      <c r="N28" s="17"/>
      <c r="O28" s="17"/>
      <c r="P28" s="9">
        <f t="shared" si="0"/>
        <v>3828</v>
      </c>
    </row>
    <row r="29" spans="1:16" ht="12.75">
      <c r="A29" s="18">
        <v>25</v>
      </c>
      <c r="B29" s="19" t="s">
        <v>53</v>
      </c>
      <c r="C29" s="20">
        <v>0</v>
      </c>
      <c r="D29" s="20">
        <v>2</v>
      </c>
      <c r="E29" s="20">
        <v>0</v>
      </c>
      <c r="F29" s="20">
        <v>0</v>
      </c>
      <c r="G29" s="20">
        <v>3</v>
      </c>
      <c r="H29" s="20"/>
      <c r="I29" s="20"/>
      <c r="J29" s="20"/>
      <c r="K29" s="20"/>
      <c r="L29" s="20"/>
      <c r="M29" s="20"/>
      <c r="N29" s="20"/>
      <c r="O29" s="20"/>
      <c r="P29" s="9">
        <f t="shared" si="0"/>
        <v>5</v>
      </c>
    </row>
    <row r="30" spans="1:16" ht="12.75">
      <c r="A30" s="21">
        <v>26</v>
      </c>
      <c r="B30" s="22" t="s">
        <v>55</v>
      </c>
      <c r="C30" s="23">
        <v>126</v>
      </c>
      <c r="D30" s="23">
        <v>28</v>
      </c>
      <c r="E30" s="23">
        <v>0</v>
      </c>
      <c r="F30" s="23">
        <v>36</v>
      </c>
      <c r="G30" s="23">
        <v>0</v>
      </c>
      <c r="H30" s="23"/>
      <c r="I30" s="23"/>
      <c r="J30" s="23"/>
      <c r="K30" s="23"/>
      <c r="L30" s="23"/>
      <c r="M30" s="23"/>
      <c r="N30" s="23"/>
      <c r="O30" s="23"/>
      <c r="P30" s="9">
        <f t="shared" si="0"/>
        <v>190</v>
      </c>
    </row>
    <row r="31" spans="1:16" ht="12.75">
      <c r="A31" s="77"/>
      <c r="B31" s="7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39" t="s">
        <v>57</v>
      </c>
      <c r="B32" s="7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>
      <c r="A33" s="79">
        <v>1</v>
      </c>
      <c r="B33" s="72" t="s">
        <v>58</v>
      </c>
      <c r="C33" s="9">
        <v>5</v>
      </c>
      <c r="D33" s="9">
        <v>50</v>
      </c>
      <c r="E33" s="9">
        <v>0</v>
      </c>
      <c r="F33" s="9">
        <v>376</v>
      </c>
      <c r="G33" s="9">
        <v>809</v>
      </c>
      <c r="H33" s="9"/>
      <c r="I33" s="9"/>
      <c r="J33" s="9"/>
      <c r="K33" s="9"/>
      <c r="L33" s="9"/>
      <c r="M33" s="9"/>
      <c r="N33" s="9"/>
      <c r="O33" s="9"/>
      <c r="P33" s="9">
        <f>SUM(C33:O33)</f>
        <v>1240</v>
      </c>
    </row>
    <row r="34" spans="1:16" ht="12.75">
      <c r="A34" s="71">
        <v>2</v>
      </c>
      <c r="B34" s="30" t="s">
        <v>60</v>
      </c>
      <c r="C34" s="13">
        <v>54</v>
      </c>
      <c r="D34" s="13">
        <v>58</v>
      </c>
      <c r="E34" s="13">
        <v>0</v>
      </c>
      <c r="F34" s="13">
        <v>92</v>
      </c>
      <c r="G34" s="13">
        <v>24</v>
      </c>
      <c r="H34" s="13"/>
      <c r="I34" s="13"/>
      <c r="J34" s="13"/>
      <c r="K34" s="13"/>
      <c r="L34" s="13"/>
      <c r="M34" s="13"/>
      <c r="N34" s="13"/>
      <c r="O34" s="13"/>
      <c r="P34" s="9">
        <f aca="true" t="shared" si="1" ref="P34:P73">SUM(C34:O34)</f>
        <v>228</v>
      </c>
    </row>
    <row r="35" spans="1:16" ht="12.75">
      <c r="A35" s="71">
        <v>3</v>
      </c>
      <c r="B35" s="30" t="s">
        <v>62</v>
      </c>
      <c r="C35" s="13">
        <v>0</v>
      </c>
      <c r="D35" s="13">
        <v>2</v>
      </c>
      <c r="E35" s="13">
        <v>0</v>
      </c>
      <c r="F35" s="13">
        <v>2</v>
      </c>
      <c r="G35" s="13">
        <v>0</v>
      </c>
      <c r="H35" s="13"/>
      <c r="I35" s="13"/>
      <c r="J35" s="13"/>
      <c r="K35" s="13"/>
      <c r="L35" s="13"/>
      <c r="M35" s="13"/>
      <c r="N35" s="13"/>
      <c r="O35" s="13"/>
      <c r="P35" s="9">
        <f t="shared" si="1"/>
        <v>4</v>
      </c>
    </row>
    <row r="36" spans="1:16" ht="12.75">
      <c r="A36" s="71">
        <v>4</v>
      </c>
      <c r="B36" s="30" t="s">
        <v>64</v>
      </c>
      <c r="C36" s="13">
        <v>17</v>
      </c>
      <c r="D36" s="13">
        <v>1</v>
      </c>
      <c r="E36" s="13">
        <v>0</v>
      </c>
      <c r="F36" s="13">
        <v>1</v>
      </c>
      <c r="G36" s="13">
        <v>105</v>
      </c>
      <c r="H36" s="13"/>
      <c r="I36" s="13"/>
      <c r="J36" s="13"/>
      <c r="K36" s="13"/>
      <c r="L36" s="13"/>
      <c r="M36" s="13"/>
      <c r="N36" s="13"/>
      <c r="O36" s="13"/>
      <c r="P36" s="9">
        <f t="shared" si="1"/>
        <v>124</v>
      </c>
    </row>
    <row r="37" spans="1:16" ht="12.75">
      <c r="A37" s="71">
        <v>5</v>
      </c>
      <c r="B37" s="30" t="s">
        <v>66</v>
      </c>
      <c r="C37" s="13">
        <v>9</v>
      </c>
      <c r="D37" s="13">
        <v>98</v>
      </c>
      <c r="E37" s="13">
        <v>8</v>
      </c>
      <c r="F37" s="13">
        <v>18</v>
      </c>
      <c r="G37" s="13">
        <v>12</v>
      </c>
      <c r="H37" s="13"/>
      <c r="I37" s="13"/>
      <c r="J37" s="13"/>
      <c r="K37" s="13"/>
      <c r="L37" s="13"/>
      <c r="M37" s="13"/>
      <c r="N37" s="13"/>
      <c r="O37" s="13"/>
      <c r="P37" s="9">
        <f t="shared" si="1"/>
        <v>145</v>
      </c>
    </row>
    <row r="38" spans="1:16" ht="12.75">
      <c r="A38" s="71">
        <v>6</v>
      </c>
      <c r="B38" s="30" t="s">
        <v>68</v>
      </c>
      <c r="C38" s="13">
        <v>268</v>
      </c>
      <c r="D38" s="13">
        <v>221</v>
      </c>
      <c r="E38" s="13">
        <v>50</v>
      </c>
      <c r="F38" s="13">
        <v>205</v>
      </c>
      <c r="G38" s="13">
        <v>188</v>
      </c>
      <c r="H38" s="13"/>
      <c r="I38" s="13"/>
      <c r="J38" s="13"/>
      <c r="K38" s="13"/>
      <c r="L38" s="13"/>
      <c r="M38" s="13"/>
      <c r="N38" s="13"/>
      <c r="O38" s="13"/>
      <c r="P38" s="9">
        <f t="shared" si="1"/>
        <v>932</v>
      </c>
    </row>
    <row r="39" spans="1:16" ht="12.75">
      <c r="A39" s="71">
        <v>7</v>
      </c>
      <c r="B39" s="30" t="s">
        <v>70</v>
      </c>
      <c r="C39" s="13">
        <v>0</v>
      </c>
      <c r="D39" s="13">
        <v>18</v>
      </c>
      <c r="E39" s="13">
        <v>1</v>
      </c>
      <c r="F39" s="13">
        <v>141</v>
      </c>
      <c r="G39" s="13">
        <v>9</v>
      </c>
      <c r="H39" s="13"/>
      <c r="I39" s="13"/>
      <c r="J39" s="13"/>
      <c r="K39" s="13"/>
      <c r="L39" s="13"/>
      <c r="M39" s="13"/>
      <c r="N39" s="13"/>
      <c r="O39" s="13"/>
      <c r="P39" s="9">
        <f t="shared" si="1"/>
        <v>169</v>
      </c>
    </row>
    <row r="40" spans="1:16" ht="12.75">
      <c r="A40" s="71">
        <v>8</v>
      </c>
      <c r="B40" s="30" t="s">
        <v>72</v>
      </c>
      <c r="C40" s="13">
        <v>0</v>
      </c>
      <c r="D40" s="13">
        <v>0</v>
      </c>
      <c r="E40" s="13">
        <v>0</v>
      </c>
      <c r="F40" s="13">
        <v>3</v>
      </c>
      <c r="G40" s="13">
        <v>0</v>
      </c>
      <c r="H40" s="13"/>
      <c r="I40" s="13"/>
      <c r="J40" s="13"/>
      <c r="K40" s="13"/>
      <c r="L40" s="13"/>
      <c r="M40" s="13"/>
      <c r="N40" s="13"/>
      <c r="O40" s="13"/>
      <c r="P40" s="9">
        <f t="shared" si="1"/>
        <v>3</v>
      </c>
    </row>
    <row r="41" spans="1:16" ht="12.75">
      <c r="A41" s="71">
        <v>9</v>
      </c>
      <c r="B41" s="30" t="s">
        <v>74</v>
      </c>
      <c r="C41" s="13">
        <v>5</v>
      </c>
      <c r="D41" s="13">
        <v>379</v>
      </c>
      <c r="E41" s="13">
        <v>5</v>
      </c>
      <c r="F41" s="13">
        <v>424</v>
      </c>
      <c r="G41" s="13">
        <v>122</v>
      </c>
      <c r="H41" s="13"/>
      <c r="I41" s="13"/>
      <c r="J41" s="13"/>
      <c r="K41" s="13"/>
      <c r="L41" s="13"/>
      <c r="M41" s="13"/>
      <c r="N41" s="13"/>
      <c r="O41" s="13"/>
      <c r="P41" s="9">
        <f t="shared" si="1"/>
        <v>935</v>
      </c>
    </row>
    <row r="42" spans="1:16" ht="12.75">
      <c r="A42" s="71">
        <v>10</v>
      </c>
      <c r="B42" s="30" t="s">
        <v>76</v>
      </c>
      <c r="C42" s="13">
        <v>0</v>
      </c>
      <c r="D42" s="13">
        <v>10</v>
      </c>
      <c r="E42" s="13">
        <v>6</v>
      </c>
      <c r="F42" s="13">
        <v>260</v>
      </c>
      <c r="G42" s="13">
        <v>104</v>
      </c>
      <c r="H42" s="13"/>
      <c r="I42" s="13"/>
      <c r="J42" s="13"/>
      <c r="K42" s="13"/>
      <c r="L42" s="13"/>
      <c r="M42" s="13"/>
      <c r="N42" s="13"/>
      <c r="O42" s="13"/>
      <c r="P42" s="9">
        <f t="shared" si="1"/>
        <v>380</v>
      </c>
    </row>
    <row r="43" spans="1:16" ht="12.75">
      <c r="A43" s="71">
        <v>11</v>
      </c>
      <c r="B43" s="30" t="s">
        <v>78</v>
      </c>
      <c r="C43" s="13">
        <v>13</v>
      </c>
      <c r="D43" s="13">
        <v>195</v>
      </c>
      <c r="E43" s="13">
        <v>0</v>
      </c>
      <c r="F43" s="13">
        <v>39</v>
      </c>
      <c r="G43" s="13">
        <v>13</v>
      </c>
      <c r="H43" s="13"/>
      <c r="I43" s="13"/>
      <c r="J43" s="13"/>
      <c r="K43" s="13"/>
      <c r="L43" s="13"/>
      <c r="M43" s="13"/>
      <c r="N43" s="13"/>
      <c r="O43" s="13"/>
      <c r="P43" s="9">
        <f t="shared" si="1"/>
        <v>260</v>
      </c>
    </row>
    <row r="44" spans="1:16" ht="12.75">
      <c r="A44" s="71">
        <v>12</v>
      </c>
      <c r="B44" s="30" t="s">
        <v>80</v>
      </c>
      <c r="C44" s="13">
        <v>260</v>
      </c>
      <c r="D44" s="13">
        <v>13</v>
      </c>
      <c r="E44" s="13">
        <v>26</v>
      </c>
      <c r="F44" s="13">
        <v>13</v>
      </c>
      <c r="G44" s="13">
        <v>104</v>
      </c>
      <c r="H44" s="13"/>
      <c r="I44" s="13"/>
      <c r="J44" s="13"/>
      <c r="K44" s="13"/>
      <c r="L44" s="13"/>
      <c r="M44" s="13"/>
      <c r="N44" s="13"/>
      <c r="O44" s="13"/>
      <c r="P44" s="9">
        <f t="shared" si="1"/>
        <v>416</v>
      </c>
    </row>
    <row r="45" spans="1:16" ht="12.75">
      <c r="A45" s="71">
        <v>13</v>
      </c>
      <c r="B45" s="30" t="s">
        <v>82</v>
      </c>
      <c r="C45" s="13">
        <v>427</v>
      </c>
      <c r="D45" s="13">
        <v>133</v>
      </c>
      <c r="E45" s="13">
        <v>63</v>
      </c>
      <c r="F45" s="13">
        <v>25</v>
      </c>
      <c r="G45" s="13">
        <v>89</v>
      </c>
      <c r="H45" s="13"/>
      <c r="I45" s="13"/>
      <c r="J45" s="13"/>
      <c r="K45" s="13"/>
      <c r="L45" s="13"/>
      <c r="M45" s="13"/>
      <c r="N45" s="13"/>
      <c r="O45" s="13"/>
      <c r="P45" s="9">
        <f t="shared" si="1"/>
        <v>737</v>
      </c>
    </row>
    <row r="46" spans="1:16" ht="12.75">
      <c r="A46" s="71">
        <v>14</v>
      </c>
      <c r="B46" s="30" t="s">
        <v>84</v>
      </c>
      <c r="C46" s="13">
        <v>204</v>
      </c>
      <c r="D46" s="13">
        <v>91</v>
      </c>
      <c r="E46" s="13">
        <v>0</v>
      </c>
      <c r="F46" s="13">
        <v>14</v>
      </c>
      <c r="G46" s="13">
        <v>3</v>
      </c>
      <c r="H46" s="13"/>
      <c r="I46" s="13"/>
      <c r="J46" s="13"/>
      <c r="K46" s="13"/>
      <c r="L46" s="13"/>
      <c r="M46" s="13"/>
      <c r="N46" s="13"/>
      <c r="O46" s="13"/>
      <c r="P46" s="9">
        <f t="shared" si="1"/>
        <v>312</v>
      </c>
    </row>
    <row r="47" spans="1:16" ht="12.75">
      <c r="A47" s="71">
        <v>15</v>
      </c>
      <c r="B47" s="30" t="s">
        <v>86</v>
      </c>
      <c r="C47" s="13">
        <v>3</v>
      </c>
      <c r="D47" s="13">
        <v>32</v>
      </c>
      <c r="E47" s="13">
        <v>17</v>
      </c>
      <c r="F47" s="13">
        <v>813</v>
      </c>
      <c r="G47" s="13">
        <v>45</v>
      </c>
      <c r="H47" s="13"/>
      <c r="I47" s="13"/>
      <c r="J47" s="13"/>
      <c r="K47" s="13"/>
      <c r="L47" s="13"/>
      <c r="M47" s="13"/>
      <c r="N47" s="13"/>
      <c r="O47" s="13"/>
      <c r="P47" s="9">
        <f t="shared" si="1"/>
        <v>910</v>
      </c>
    </row>
    <row r="48" spans="1:16" ht="12.75">
      <c r="A48" s="71">
        <v>16</v>
      </c>
      <c r="B48" s="30" t="s">
        <v>88</v>
      </c>
      <c r="C48" s="13">
        <v>32</v>
      </c>
      <c r="D48" s="13">
        <v>39</v>
      </c>
      <c r="E48" s="13">
        <v>13</v>
      </c>
      <c r="F48" s="13">
        <v>2</v>
      </c>
      <c r="G48" s="13">
        <v>5</v>
      </c>
      <c r="H48" s="13"/>
      <c r="I48" s="13"/>
      <c r="J48" s="13"/>
      <c r="K48" s="13"/>
      <c r="L48" s="13"/>
      <c r="M48" s="13"/>
      <c r="N48" s="13"/>
      <c r="O48" s="13"/>
      <c r="P48" s="9">
        <f t="shared" si="1"/>
        <v>91</v>
      </c>
    </row>
    <row r="49" spans="1:16" ht="12.75">
      <c r="A49" s="73">
        <v>17</v>
      </c>
      <c r="B49" s="74" t="s">
        <v>90</v>
      </c>
      <c r="C49" s="13">
        <v>2</v>
      </c>
      <c r="D49" s="13">
        <v>315</v>
      </c>
      <c r="E49" s="13">
        <v>136</v>
      </c>
      <c r="F49" s="13">
        <v>37</v>
      </c>
      <c r="G49" s="13">
        <v>102</v>
      </c>
      <c r="H49" s="13"/>
      <c r="I49" s="13"/>
      <c r="J49" s="13"/>
      <c r="K49" s="13"/>
      <c r="L49" s="13"/>
      <c r="M49" s="13"/>
      <c r="N49" s="13"/>
      <c r="O49" s="13"/>
      <c r="P49" s="9">
        <f t="shared" si="1"/>
        <v>592</v>
      </c>
    </row>
    <row r="50" spans="1:16" ht="12.75">
      <c r="A50" s="71">
        <v>18</v>
      </c>
      <c r="B50" s="30" t="s">
        <v>92</v>
      </c>
      <c r="C50" s="13">
        <v>288</v>
      </c>
      <c r="D50" s="13">
        <v>48</v>
      </c>
      <c r="E50" s="13">
        <v>22</v>
      </c>
      <c r="F50" s="13">
        <v>1131</v>
      </c>
      <c r="G50" s="13">
        <v>308</v>
      </c>
      <c r="H50" s="13"/>
      <c r="I50" s="13"/>
      <c r="J50" s="13"/>
      <c r="K50" s="13"/>
      <c r="L50" s="13"/>
      <c r="M50" s="13"/>
      <c r="N50" s="13"/>
      <c r="O50" s="13"/>
      <c r="P50" s="9">
        <f t="shared" si="1"/>
        <v>1797</v>
      </c>
    </row>
    <row r="51" spans="1:16" ht="12.75">
      <c r="A51" s="71">
        <v>19</v>
      </c>
      <c r="B51" s="30" t="s">
        <v>94</v>
      </c>
      <c r="C51" s="13">
        <v>1</v>
      </c>
      <c r="D51" s="13">
        <v>491</v>
      </c>
      <c r="E51" s="13">
        <v>22</v>
      </c>
      <c r="F51" s="13">
        <v>12</v>
      </c>
      <c r="G51" s="13">
        <v>29</v>
      </c>
      <c r="H51" s="13"/>
      <c r="I51" s="13"/>
      <c r="J51" s="13"/>
      <c r="K51" s="13"/>
      <c r="L51" s="13"/>
      <c r="M51" s="13"/>
      <c r="N51" s="13"/>
      <c r="O51" s="13"/>
      <c r="P51" s="9">
        <f t="shared" si="1"/>
        <v>555</v>
      </c>
    </row>
    <row r="52" spans="1:16" ht="12.75">
      <c r="A52" s="71">
        <v>20</v>
      </c>
      <c r="B52" s="30" t="s">
        <v>96</v>
      </c>
      <c r="C52" s="13">
        <v>0</v>
      </c>
      <c r="D52" s="13">
        <v>18</v>
      </c>
      <c r="E52" s="13">
        <v>0</v>
      </c>
      <c r="F52" s="13">
        <v>0</v>
      </c>
      <c r="G52" s="13">
        <v>16</v>
      </c>
      <c r="H52" s="13"/>
      <c r="I52" s="13"/>
      <c r="J52" s="13"/>
      <c r="K52" s="13"/>
      <c r="L52" s="13"/>
      <c r="M52" s="13"/>
      <c r="N52" s="13"/>
      <c r="O52" s="13"/>
      <c r="P52" s="9">
        <f t="shared" si="1"/>
        <v>34</v>
      </c>
    </row>
    <row r="53" spans="1:16" ht="12.75">
      <c r="A53" s="71">
        <v>21</v>
      </c>
      <c r="B53" s="30" t="s">
        <v>98</v>
      </c>
      <c r="C53" s="13">
        <v>27</v>
      </c>
      <c r="D53" s="13">
        <v>333</v>
      </c>
      <c r="E53" s="13">
        <v>2</v>
      </c>
      <c r="F53" s="13">
        <v>1241</v>
      </c>
      <c r="G53" s="13">
        <v>252</v>
      </c>
      <c r="H53" s="13"/>
      <c r="I53" s="13"/>
      <c r="J53" s="13"/>
      <c r="K53" s="13"/>
      <c r="L53" s="13"/>
      <c r="M53" s="13"/>
      <c r="N53" s="13"/>
      <c r="O53" s="13"/>
      <c r="P53" s="9">
        <f t="shared" si="1"/>
        <v>1855</v>
      </c>
    </row>
    <row r="54" spans="1:16" ht="12.75">
      <c r="A54" s="71">
        <v>22</v>
      </c>
      <c r="B54" s="30" t="s">
        <v>100</v>
      </c>
      <c r="C54" s="13">
        <v>0</v>
      </c>
      <c r="D54" s="13">
        <v>17</v>
      </c>
      <c r="E54" s="13">
        <v>0</v>
      </c>
      <c r="F54" s="13">
        <v>0</v>
      </c>
      <c r="G54" s="13">
        <v>9</v>
      </c>
      <c r="H54" s="13"/>
      <c r="I54" s="13"/>
      <c r="J54" s="13"/>
      <c r="K54" s="13"/>
      <c r="L54" s="13"/>
      <c r="M54" s="13"/>
      <c r="N54" s="13"/>
      <c r="O54" s="13"/>
      <c r="P54" s="9">
        <f t="shared" si="1"/>
        <v>26</v>
      </c>
    </row>
    <row r="55" spans="1:16" ht="12.75">
      <c r="A55" s="71">
        <v>23</v>
      </c>
      <c r="B55" s="30" t="s">
        <v>102</v>
      </c>
      <c r="C55" s="13">
        <v>9</v>
      </c>
      <c r="D55" s="13">
        <v>6</v>
      </c>
      <c r="E55" s="13">
        <v>0</v>
      </c>
      <c r="F55" s="13">
        <v>16</v>
      </c>
      <c r="G55" s="13">
        <v>28</v>
      </c>
      <c r="H55" s="13"/>
      <c r="I55" s="13"/>
      <c r="J55" s="13"/>
      <c r="K55" s="13"/>
      <c r="L55" s="13"/>
      <c r="M55" s="13"/>
      <c r="N55" s="13"/>
      <c r="O55" s="13"/>
      <c r="P55" s="9">
        <f t="shared" si="1"/>
        <v>59</v>
      </c>
    </row>
    <row r="56" spans="1:16" ht="12.75">
      <c r="A56" s="71">
        <v>24</v>
      </c>
      <c r="B56" s="30" t="s">
        <v>104</v>
      </c>
      <c r="C56" s="13">
        <v>122</v>
      </c>
      <c r="D56" s="13">
        <v>331</v>
      </c>
      <c r="E56" s="13">
        <v>0</v>
      </c>
      <c r="F56" s="13">
        <v>117</v>
      </c>
      <c r="G56" s="13">
        <v>39</v>
      </c>
      <c r="H56" s="13"/>
      <c r="I56" s="13"/>
      <c r="J56" s="13"/>
      <c r="K56" s="13"/>
      <c r="L56" s="13"/>
      <c r="M56" s="13"/>
      <c r="N56" s="13"/>
      <c r="O56" s="13"/>
      <c r="P56" s="9">
        <f t="shared" si="1"/>
        <v>609</v>
      </c>
    </row>
    <row r="57" spans="1:16" ht="12.75">
      <c r="A57" s="71">
        <v>25</v>
      </c>
      <c r="B57" s="30" t="s">
        <v>106</v>
      </c>
      <c r="C57" s="13">
        <v>343</v>
      </c>
      <c r="D57" s="13">
        <v>393</v>
      </c>
      <c r="E57" s="13">
        <v>270</v>
      </c>
      <c r="F57" s="13">
        <v>1657</v>
      </c>
      <c r="G57" s="13">
        <v>459</v>
      </c>
      <c r="H57" s="13"/>
      <c r="I57" s="13"/>
      <c r="J57" s="13"/>
      <c r="K57" s="13"/>
      <c r="L57" s="13"/>
      <c r="M57" s="13"/>
      <c r="N57" s="13"/>
      <c r="O57" s="13"/>
      <c r="P57" s="9">
        <f t="shared" si="1"/>
        <v>3122</v>
      </c>
    </row>
    <row r="58" spans="1:16" ht="12.75">
      <c r="A58" s="71">
        <v>26</v>
      </c>
      <c r="B58" s="30" t="s">
        <v>108</v>
      </c>
      <c r="C58" s="13">
        <v>53</v>
      </c>
      <c r="D58" s="13">
        <v>41</v>
      </c>
      <c r="E58" s="13">
        <v>3</v>
      </c>
      <c r="F58" s="13">
        <v>57</v>
      </c>
      <c r="G58" s="13">
        <v>148</v>
      </c>
      <c r="H58" s="13"/>
      <c r="I58" s="13"/>
      <c r="J58" s="13"/>
      <c r="K58" s="13"/>
      <c r="L58" s="13"/>
      <c r="M58" s="13"/>
      <c r="N58" s="13"/>
      <c r="O58" s="13"/>
      <c r="P58" s="9">
        <f t="shared" si="1"/>
        <v>302</v>
      </c>
    </row>
    <row r="59" spans="1:16" ht="12.75">
      <c r="A59" s="71">
        <v>27</v>
      </c>
      <c r="B59" s="30" t="s">
        <v>110</v>
      </c>
      <c r="C59" s="13">
        <v>65</v>
      </c>
      <c r="D59" s="13">
        <v>35</v>
      </c>
      <c r="E59" s="13">
        <v>48</v>
      </c>
      <c r="F59" s="13">
        <v>404</v>
      </c>
      <c r="G59" s="13">
        <v>28</v>
      </c>
      <c r="H59" s="13"/>
      <c r="I59" s="13"/>
      <c r="J59" s="13"/>
      <c r="K59" s="13"/>
      <c r="L59" s="13"/>
      <c r="M59" s="13"/>
      <c r="N59" s="13"/>
      <c r="O59" s="13"/>
      <c r="P59" s="9">
        <f t="shared" si="1"/>
        <v>580</v>
      </c>
    </row>
    <row r="60" spans="1:16" ht="12.75">
      <c r="A60" s="71">
        <v>28</v>
      </c>
      <c r="B60" s="30" t="s">
        <v>112</v>
      </c>
      <c r="C60" s="13">
        <v>32</v>
      </c>
      <c r="D60" s="13">
        <v>46</v>
      </c>
      <c r="E60" s="13">
        <v>7</v>
      </c>
      <c r="F60" s="13">
        <v>874</v>
      </c>
      <c r="G60" s="13">
        <v>11</v>
      </c>
      <c r="H60" s="13"/>
      <c r="I60" s="13"/>
      <c r="J60" s="13"/>
      <c r="K60" s="13"/>
      <c r="L60" s="13"/>
      <c r="M60" s="13"/>
      <c r="N60" s="13"/>
      <c r="O60" s="13"/>
      <c r="P60" s="9">
        <f t="shared" si="1"/>
        <v>970</v>
      </c>
    </row>
    <row r="61" spans="1:16" ht="12.75">
      <c r="A61" s="71">
        <v>29</v>
      </c>
      <c r="B61" s="30" t="s">
        <v>114</v>
      </c>
      <c r="C61" s="13">
        <v>159</v>
      </c>
      <c r="D61" s="13">
        <v>6</v>
      </c>
      <c r="E61" s="13">
        <v>2</v>
      </c>
      <c r="F61" s="13">
        <v>5</v>
      </c>
      <c r="G61" s="13">
        <v>872</v>
      </c>
      <c r="H61" s="13"/>
      <c r="I61" s="13"/>
      <c r="J61" s="13"/>
      <c r="K61" s="13"/>
      <c r="L61" s="13"/>
      <c r="M61" s="13"/>
      <c r="N61" s="13"/>
      <c r="O61" s="13"/>
      <c r="P61" s="9">
        <f t="shared" si="1"/>
        <v>1044</v>
      </c>
    </row>
    <row r="62" spans="1:16" ht="12.75">
      <c r="A62" s="71">
        <v>30</v>
      </c>
      <c r="B62" s="30" t="s">
        <v>116</v>
      </c>
      <c r="C62" s="13">
        <v>1</v>
      </c>
      <c r="D62" s="13">
        <v>5</v>
      </c>
      <c r="E62" s="13">
        <v>0</v>
      </c>
      <c r="F62" s="13">
        <v>67</v>
      </c>
      <c r="G62" s="13">
        <v>30</v>
      </c>
      <c r="H62" s="13"/>
      <c r="I62" s="13"/>
      <c r="J62" s="13"/>
      <c r="K62" s="13"/>
      <c r="L62" s="13"/>
      <c r="M62" s="13"/>
      <c r="N62" s="13"/>
      <c r="O62" s="13"/>
      <c r="P62" s="9">
        <f t="shared" si="1"/>
        <v>103</v>
      </c>
    </row>
    <row r="63" spans="1:16" ht="12.75">
      <c r="A63" s="71">
        <v>31</v>
      </c>
      <c r="B63" s="30" t="s">
        <v>118</v>
      </c>
      <c r="C63" s="13">
        <v>194</v>
      </c>
      <c r="D63" s="13">
        <v>100</v>
      </c>
      <c r="E63" s="13">
        <v>0</v>
      </c>
      <c r="F63" s="13">
        <v>310</v>
      </c>
      <c r="G63" s="13">
        <v>51</v>
      </c>
      <c r="H63" s="13"/>
      <c r="I63" s="13"/>
      <c r="J63" s="13"/>
      <c r="K63" s="13"/>
      <c r="L63" s="13"/>
      <c r="M63" s="13"/>
      <c r="N63" s="13"/>
      <c r="O63" s="13"/>
      <c r="P63" s="9">
        <f t="shared" si="1"/>
        <v>655</v>
      </c>
    </row>
    <row r="64" spans="1:16" ht="12.75">
      <c r="A64" s="71">
        <v>32</v>
      </c>
      <c r="B64" s="30" t="s">
        <v>120</v>
      </c>
      <c r="C64" s="13">
        <v>55</v>
      </c>
      <c r="D64" s="13">
        <v>146</v>
      </c>
      <c r="E64" s="13">
        <v>27</v>
      </c>
      <c r="F64" s="13">
        <v>207</v>
      </c>
      <c r="G64" s="13">
        <v>234</v>
      </c>
      <c r="H64" s="13"/>
      <c r="I64" s="13"/>
      <c r="J64" s="13"/>
      <c r="K64" s="13"/>
      <c r="L64" s="13"/>
      <c r="M64" s="13"/>
      <c r="N64" s="13"/>
      <c r="O64" s="13"/>
      <c r="P64" s="9">
        <f t="shared" si="1"/>
        <v>669</v>
      </c>
    </row>
    <row r="65" spans="1:16" ht="12.75">
      <c r="A65" s="71">
        <v>33</v>
      </c>
      <c r="B65" s="30" t="s">
        <v>122</v>
      </c>
      <c r="C65" s="13">
        <v>14</v>
      </c>
      <c r="D65" s="13">
        <v>32</v>
      </c>
      <c r="E65" s="13">
        <v>0</v>
      </c>
      <c r="F65" s="13">
        <v>45</v>
      </c>
      <c r="G65" s="13">
        <v>14</v>
      </c>
      <c r="H65" s="13"/>
      <c r="I65" s="13"/>
      <c r="J65" s="13"/>
      <c r="K65" s="13"/>
      <c r="L65" s="13"/>
      <c r="M65" s="13"/>
      <c r="N65" s="13"/>
      <c r="O65" s="13"/>
      <c r="P65" s="9">
        <f t="shared" si="1"/>
        <v>105</v>
      </c>
    </row>
    <row r="66" spans="1:16" ht="12.75">
      <c r="A66" s="71">
        <v>34</v>
      </c>
      <c r="B66" s="30" t="s">
        <v>124</v>
      </c>
      <c r="C66" s="13">
        <v>37</v>
      </c>
      <c r="D66" s="13">
        <v>240</v>
      </c>
      <c r="E66" s="13">
        <v>25</v>
      </c>
      <c r="F66" s="13">
        <v>5</v>
      </c>
      <c r="G66" s="13">
        <v>2</v>
      </c>
      <c r="H66" s="13"/>
      <c r="I66" s="13"/>
      <c r="J66" s="13"/>
      <c r="K66" s="13"/>
      <c r="L66" s="13"/>
      <c r="M66" s="13"/>
      <c r="N66" s="13"/>
      <c r="O66" s="13"/>
      <c r="P66" s="9">
        <f t="shared" si="1"/>
        <v>309</v>
      </c>
    </row>
    <row r="67" spans="1:16" ht="12.75">
      <c r="A67" s="71">
        <v>35</v>
      </c>
      <c r="B67" s="30" t="s">
        <v>126</v>
      </c>
      <c r="C67" s="13">
        <v>1</v>
      </c>
      <c r="D67" s="13">
        <v>0</v>
      </c>
      <c r="E67" s="13">
        <v>0</v>
      </c>
      <c r="F67" s="13">
        <v>27</v>
      </c>
      <c r="G67" s="13">
        <v>44</v>
      </c>
      <c r="H67" s="13"/>
      <c r="I67" s="13"/>
      <c r="J67" s="13"/>
      <c r="K67" s="13"/>
      <c r="L67" s="13"/>
      <c r="M67" s="13"/>
      <c r="N67" s="13"/>
      <c r="O67" s="13"/>
      <c r="P67" s="9">
        <f t="shared" si="1"/>
        <v>72</v>
      </c>
    </row>
    <row r="68" spans="1:16" ht="12.75">
      <c r="A68" s="71">
        <v>36</v>
      </c>
      <c r="B68" s="30" t="s">
        <v>128</v>
      </c>
      <c r="C68" s="13">
        <v>4</v>
      </c>
      <c r="D68" s="13">
        <v>2</v>
      </c>
      <c r="E68" s="13">
        <v>0</v>
      </c>
      <c r="F68" s="13">
        <v>28</v>
      </c>
      <c r="G68" s="13">
        <v>0</v>
      </c>
      <c r="H68" s="13"/>
      <c r="I68" s="13"/>
      <c r="J68" s="13"/>
      <c r="K68" s="13"/>
      <c r="L68" s="13"/>
      <c r="M68" s="13"/>
      <c r="N68" s="13"/>
      <c r="O68" s="13"/>
      <c r="P68" s="9">
        <f t="shared" si="1"/>
        <v>34</v>
      </c>
    </row>
    <row r="69" spans="1:16" ht="12.75">
      <c r="A69" s="71">
        <v>37</v>
      </c>
      <c r="B69" s="30" t="s">
        <v>130</v>
      </c>
      <c r="C69" s="13">
        <v>27</v>
      </c>
      <c r="D69" s="13">
        <v>34</v>
      </c>
      <c r="E69" s="13">
        <v>1</v>
      </c>
      <c r="F69" s="13">
        <v>221</v>
      </c>
      <c r="G69" s="13">
        <v>62</v>
      </c>
      <c r="H69" s="13"/>
      <c r="I69" s="13"/>
      <c r="J69" s="13"/>
      <c r="K69" s="13"/>
      <c r="L69" s="13"/>
      <c r="M69" s="13"/>
      <c r="N69" s="13"/>
      <c r="O69" s="13"/>
      <c r="P69" s="9">
        <f t="shared" si="1"/>
        <v>345</v>
      </c>
    </row>
    <row r="70" spans="1:16" ht="12.75">
      <c r="A70" s="71">
        <v>38</v>
      </c>
      <c r="B70" s="30" t="s">
        <v>132</v>
      </c>
      <c r="C70" s="13">
        <v>147</v>
      </c>
      <c r="D70" s="13">
        <v>7</v>
      </c>
      <c r="E70" s="13">
        <v>0</v>
      </c>
      <c r="F70" s="13">
        <v>191</v>
      </c>
      <c r="G70" s="13">
        <v>75</v>
      </c>
      <c r="H70" s="13"/>
      <c r="I70" s="13"/>
      <c r="J70" s="13"/>
      <c r="K70" s="13"/>
      <c r="L70" s="13"/>
      <c r="M70" s="13"/>
      <c r="N70" s="13"/>
      <c r="O70" s="13"/>
      <c r="P70" s="9">
        <f t="shared" si="1"/>
        <v>420</v>
      </c>
    </row>
    <row r="71" spans="1:16" ht="12.75">
      <c r="A71" s="71">
        <v>39</v>
      </c>
      <c r="B71" s="30" t="s">
        <v>134</v>
      </c>
      <c r="C71" s="13">
        <v>0</v>
      </c>
      <c r="D71" s="13">
        <v>0</v>
      </c>
      <c r="E71" s="13">
        <v>0</v>
      </c>
      <c r="F71" s="13">
        <v>1</v>
      </c>
      <c r="G71" s="13">
        <v>26</v>
      </c>
      <c r="H71" s="13"/>
      <c r="I71" s="13"/>
      <c r="J71" s="13"/>
      <c r="K71" s="13"/>
      <c r="L71" s="13"/>
      <c r="M71" s="13"/>
      <c r="N71" s="13"/>
      <c r="O71" s="13"/>
      <c r="P71" s="9">
        <f t="shared" si="1"/>
        <v>27</v>
      </c>
    </row>
    <row r="72" spans="1:16" ht="12.75">
      <c r="A72" s="71">
        <v>40</v>
      </c>
      <c r="B72" s="30" t="s">
        <v>136</v>
      </c>
      <c r="C72" s="13">
        <v>0</v>
      </c>
      <c r="D72" s="13">
        <v>9</v>
      </c>
      <c r="E72" s="13">
        <v>0</v>
      </c>
      <c r="F72" s="13">
        <v>123</v>
      </c>
      <c r="G72" s="13">
        <v>39</v>
      </c>
      <c r="H72" s="13"/>
      <c r="I72" s="13"/>
      <c r="J72" s="13"/>
      <c r="K72" s="13"/>
      <c r="L72" s="13"/>
      <c r="M72" s="13"/>
      <c r="N72" s="13"/>
      <c r="O72" s="13"/>
      <c r="P72" s="9">
        <f t="shared" si="1"/>
        <v>171</v>
      </c>
    </row>
    <row r="73" spans="1:16" ht="12.75">
      <c r="A73" s="75">
        <v>41</v>
      </c>
      <c r="B73" s="76" t="s">
        <v>138</v>
      </c>
      <c r="C73" s="33">
        <v>52</v>
      </c>
      <c r="D73" s="33">
        <v>15</v>
      </c>
      <c r="E73" s="33">
        <v>5</v>
      </c>
      <c r="F73" s="33">
        <v>50</v>
      </c>
      <c r="G73" s="33">
        <v>24</v>
      </c>
      <c r="H73" s="33"/>
      <c r="I73" s="33"/>
      <c r="J73" s="33"/>
      <c r="K73" s="33"/>
      <c r="L73" s="33"/>
      <c r="M73" s="33"/>
      <c r="N73" s="33"/>
      <c r="O73" s="33"/>
      <c r="P73" s="9">
        <f t="shared" si="1"/>
        <v>146</v>
      </c>
    </row>
    <row r="74" spans="1:16" ht="12.75">
      <c r="A74" s="82"/>
      <c r="B74" s="83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2.75">
      <c r="A75" s="39" t="s">
        <v>140</v>
      </c>
      <c r="B75" s="39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2.75">
      <c r="A76" s="84">
        <v>1</v>
      </c>
      <c r="B76" s="85" t="s">
        <v>141</v>
      </c>
      <c r="C76" s="9">
        <v>17</v>
      </c>
      <c r="D76" s="9">
        <v>92</v>
      </c>
      <c r="E76" s="9">
        <v>0</v>
      </c>
      <c r="F76" s="9">
        <v>2717</v>
      </c>
      <c r="G76" s="9">
        <v>526</v>
      </c>
      <c r="H76" s="9"/>
      <c r="I76" s="9"/>
      <c r="J76" s="9"/>
      <c r="K76" s="9"/>
      <c r="L76" s="9"/>
      <c r="M76" s="9"/>
      <c r="N76" s="9"/>
      <c r="O76" s="9"/>
      <c r="P76" s="9">
        <f>SUM(C76:O76)</f>
        <v>3352</v>
      </c>
    </row>
    <row r="77" spans="1:16" ht="12.75">
      <c r="A77" s="86">
        <v>2</v>
      </c>
      <c r="B77" s="87" t="s">
        <v>143</v>
      </c>
      <c r="C77" s="13">
        <v>336</v>
      </c>
      <c r="D77" s="13">
        <v>589</v>
      </c>
      <c r="E77" s="13">
        <v>211</v>
      </c>
      <c r="F77" s="13">
        <v>141</v>
      </c>
      <c r="G77" s="13">
        <v>1155</v>
      </c>
      <c r="H77" s="13"/>
      <c r="I77" s="13"/>
      <c r="J77" s="13"/>
      <c r="K77" s="13"/>
      <c r="L77" s="13"/>
      <c r="M77" s="13"/>
      <c r="N77" s="13"/>
      <c r="O77" s="13"/>
      <c r="P77" s="9">
        <f aca="true" t="shared" si="2" ref="P77:P84">SUM(C77:O77)</f>
        <v>2432</v>
      </c>
    </row>
    <row r="78" spans="1:16" ht="12.75">
      <c r="A78" s="86">
        <v>3</v>
      </c>
      <c r="B78" s="87" t="s">
        <v>145</v>
      </c>
      <c r="C78" s="13">
        <v>0</v>
      </c>
      <c r="D78" s="13">
        <v>12</v>
      </c>
      <c r="E78" s="13">
        <v>0</v>
      </c>
      <c r="F78" s="13">
        <v>15</v>
      </c>
      <c r="G78" s="13">
        <v>16</v>
      </c>
      <c r="H78" s="13"/>
      <c r="I78" s="13"/>
      <c r="J78" s="13"/>
      <c r="K78" s="13"/>
      <c r="L78" s="13"/>
      <c r="M78" s="13"/>
      <c r="N78" s="13"/>
      <c r="O78" s="13"/>
      <c r="P78" s="9">
        <f t="shared" si="2"/>
        <v>43</v>
      </c>
    </row>
    <row r="79" spans="1:16" ht="14.25" customHeight="1">
      <c r="A79" s="86">
        <v>4</v>
      </c>
      <c r="B79" s="87" t="s">
        <v>147</v>
      </c>
      <c r="C79" s="13">
        <v>8</v>
      </c>
      <c r="D79" s="13">
        <v>171</v>
      </c>
      <c r="E79" s="13">
        <v>1</v>
      </c>
      <c r="F79" s="13">
        <v>323</v>
      </c>
      <c r="G79" s="13">
        <v>110</v>
      </c>
      <c r="H79" s="13"/>
      <c r="I79" s="13"/>
      <c r="J79" s="13"/>
      <c r="K79" s="13"/>
      <c r="L79" s="13"/>
      <c r="M79" s="13"/>
      <c r="N79" s="13"/>
      <c r="O79" s="13"/>
      <c r="P79" s="9">
        <f t="shared" si="2"/>
        <v>613</v>
      </c>
    </row>
    <row r="80" spans="1:16" ht="14.25" customHeight="1">
      <c r="A80" s="86">
        <v>5</v>
      </c>
      <c r="B80" s="87" t="s">
        <v>149</v>
      </c>
      <c r="C80" s="13">
        <v>3</v>
      </c>
      <c r="D80" s="13">
        <v>0</v>
      </c>
      <c r="E80" s="13">
        <v>0</v>
      </c>
      <c r="F80" s="13">
        <v>0</v>
      </c>
      <c r="G80" s="13">
        <v>4</v>
      </c>
      <c r="H80" s="13"/>
      <c r="I80" s="13"/>
      <c r="J80" s="13"/>
      <c r="K80" s="13"/>
      <c r="L80" s="13"/>
      <c r="M80" s="13"/>
      <c r="N80" s="13"/>
      <c r="O80" s="13"/>
      <c r="P80" s="9">
        <f t="shared" si="2"/>
        <v>7</v>
      </c>
    </row>
    <row r="81" spans="1:16" ht="12.75">
      <c r="A81" s="86">
        <v>6</v>
      </c>
      <c r="B81" s="87" t="s">
        <v>151</v>
      </c>
      <c r="C81" s="13">
        <v>9</v>
      </c>
      <c r="D81" s="13">
        <v>227</v>
      </c>
      <c r="E81" s="13">
        <v>0</v>
      </c>
      <c r="F81" s="13">
        <v>27</v>
      </c>
      <c r="G81" s="13">
        <v>9</v>
      </c>
      <c r="H81" s="13"/>
      <c r="I81" s="13"/>
      <c r="J81" s="13"/>
      <c r="K81" s="13"/>
      <c r="L81" s="13"/>
      <c r="M81" s="13"/>
      <c r="N81" s="13"/>
      <c r="O81" s="13"/>
      <c r="P81" s="9">
        <f t="shared" si="2"/>
        <v>272</v>
      </c>
    </row>
    <row r="82" spans="1:16" ht="12.75">
      <c r="A82" s="86">
        <v>7</v>
      </c>
      <c r="B82" s="87" t="s">
        <v>153</v>
      </c>
      <c r="C82" s="13">
        <v>1</v>
      </c>
      <c r="D82" s="13">
        <v>2</v>
      </c>
      <c r="E82" s="13">
        <v>0</v>
      </c>
      <c r="F82" s="13">
        <v>12</v>
      </c>
      <c r="G82" s="13">
        <v>21</v>
      </c>
      <c r="H82" s="13"/>
      <c r="I82" s="13"/>
      <c r="J82" s="13"/>
      <c r="K82" s="13"/>
      <c r="L82" s="13"/>
      <c r="M82" s="13"/>
      <c r="N82" s="13"/>
      <c r="O82" s="13"/>
      <c r="P82" s="9">
        <f t="shared" si="2"/>
        <v>36</v>
      </c>
    </row>
    <row r="83" spans="1:16" ht="12.75">
      <c r="A83" s="86">
        <v>8</v>
      </c>
      <c r="B83" s="87" t="s">
        <v>155</v>
      </c>
      <c r="C83" s="13">
        <v>12</v>
      </c>
      <c r="D83" s="13">
        <v>3</v>
      </c>
      <c r="E83" s="13">
        <v>10</v>
      </c>
      <c r="F83" s="13">
        <v>222</v>
      </c>
      <c r="G83" s="13">
        <v>19</v>
      </c>
      <c r="H83" s="13"/>
      <c r="I83" s="13"/>
      <c r="J83" s="13"/>
      <c r="K83" s="13"/>
      <c r="L83" s="13"/>
      <c r="M83" s="13"/>
      <c r="N83" s="13"/>
      <c r="O83" s="13"/>
      <c r="P83" s="9">
        <f t="shared" si="2"/>
        <v>266</v>
      </c>
    </row>
    <row r="84" spans="1:16" ht="12.75">
      <c r="A84" s="88">
        <v>9</v>
      </c>
      <c r="B84" s="89" t="s">
        <v>157</v>
      </c>
      <c r="C84" s="33">
        <v>17</v>
      </c>
      <c r="D84" s="33">
        <v>37</v>
      </c>
      <c r="E84" s="33">
        <v>39</v>
      </c>
      <c r="F84" s="33">
        <v>11</v>
      </c>
      <c r="G84" s="33">
        <v>45</v>
      </c>
      <c r="H84" s="33"/>
      <c r="I84" s="33"/>
      <c r="J84" s="33"/>
      <c r="K84" s="33"/>
      <c r="L84" s="33"/>
      <c r="M84" s="33"/>
      <c r="N84" s="33"/>
      <c r="O84" s="33"/>
      <c r="P84" s="9">
        <f t="shared" si="2"/>
        <v>149</v>
      </c>
    </row>
    <row r="85" spans="1:16" ht="12.75">
      <c r="A85" s="90"/>
      <c r="B85" s="90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ht="12.75">
      <c r="A86" s="39" t="s">
        <v>159</v>
      </c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ht="12.75">
      <c r="A87" s="91">
        <v>1</v>
      </c>
      <c r="B87" s="92" t="s">
        <v>160</v>
      </c>
      <c r="C87" s="44">
        <v>0</v>
      </c>
      <c r="D87" s="44">
        <v>0</v>
      </c>
      <c r="E87" s="44">
        <v>14</v>
      </c>
      <c r="F87" s="44">
        <v>0</v>
      </c>
      <c r="G87" s="44">
        <v>0</v>
      </c>
      <c r="H87" s="44"/>
      <c r="I87" s="44"/>
      <c r="J87" s="44"/>
      <c r="K87" s="44"/>
      <c r="L87" s="44"/>
      <c r="M87" s="44"/>
      <c r="N87" s="44"/>
      <c r="O87" s="44"/>
      <c r="P87" s="44">
        <f>SUM(C87:O87)</f>
        <v>14</v>
      </c>
    </row>
    <row r="88" spans="1:16" ht="12.75">
      <c r="A88" s="414" t="s">
        <v>162</v>
      </c>
      <c r="B88" s="414"/>
      <c r="C88" s="45">
        <f>SUM(C5:C87)</f>
        <v>29966</v>
      </c>
      <c r="D88" s="45"/>
      <c r="E88" s="45">
        <f>SUM(E5:E87)</f>
        <v>12728</v>
      </c>
      <c r="F88" s="45">
        <f>SUM(F5:F87)</f>
        <v>50133</v>
      </c>
      <c r="G88" s="45">
        <f>SUM(G5:G87)</f>
        <v>30606</v>
      </c>
      <c r="H88" s="45"/>
      <c r="I88" s="45"/>
      <c r="J88" s="45"/>
      <c r="K88" s="45"/>
      <c r="L88" s="45"/>
      <c r="M88" s="45"/>
      <c r="N88" s="45"/>
      <c r="O88" s="45"/>
      <c r="P88" s="323">
        <f>SUM(P5:P87)</f>
        <v>171896</v>
      </c>
    </row>
  </sheetData>
  <sheetProtection/>
  <mergeCells count="6">
    <mergeCell ref="P2:P3"/>
    <mergeCell ref="A4:B4"/>
    <mergeCell ref="A88:B88"/>
    <mergeCell ref="A1:B1"/>
    <mergeCell ref="A2:A3"/>
    <mergeCell ref="B2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37">
      <pane xSplit="2" topLeftCell="D1" activePane="topRight" state="frozen"/>
      <selection pane="topLeft" activeCell="A1" sqref="A1"/>
      <selection pane="topRight" activeCell="F8" sqref="F8"/>
    </sheetView>
  </sheetViews>
  <sheetFormatPr defaultColWidth="9.140625" defaultRowHeight="12.75"/>
  <cols>
    <col min="1" max="1" width="4.28125" style="0" customWidth="1"/>
    <col min="2" max="2" width="48.8515625" style="0" customWidth="1"/>
    <col min="3" max="16" width="10.7109375" style="0" customWidth="1"/>
  </cols>
  <sheetData>
    <row r="1" spans="1:16" ht="12.75">
      <c r="A1" s="418" t="s">
        <v>219</v>
      </c>
      <c r="B1" s="418"/>
      <c r="C1" s="254">
        <v>40452</v>
      </c>
      <c r="D1" s="1">
        <v>40483</v>
      </c>
      <c r="E1" s="1">
        <v>40513</v>
      </c>
      <c r="F1" s="1">
        <v>40544</v>
      </c>
      <c r="G1" s="1">
        <v>40575</v>
      </c>
      <c r="H1" s="1">
        <v>40603</v>
      </c>
      <c r="I1" s="1">
        <v>40634</v>
      </c>
      <c r="J1" s="1">
        <v>40664</v>
      </c>
      <c r="K1" s="1">
        <v>40695</v>
      </c>
      <c r="L1" s="1">
        <v>40725</v>
      </c>
      <c r="M1" s="1">
        <v>40756</v>
      </c>
      <c r="N1" s="1">
        <v>40787</v>
      </c>
      <c r="O1" s="1">
        <v>40817</v>
      </c>
      <c r="P1" s="419" t="s">
        <v>162</v>
      </c>
    </row>
    <row r="2" spans="1:16" ht="12.75">
      <c r="A2" s="418"/>
      <c r="B2" s="418"/>
      <c r="C2" s="46" t="s">
        <v>164</v>
      </c>
      <c r="D2" s="46" t="s">
        <v>164</v>
      </c>
      <c r="E2" s="46" t="s">
        <v>164</v>
      </c>
      <c r="F2" s="46" t="s">
        <v>164</v>
      </c>
      <c r="G2" s="46" t="s">
        <v>164</v>
      </c>
      <c r="H2" s="46" t="s">
        <v>164</v>
      </c>
      <c r="I2" s="46" t="s">
        <v>164</v>
      </c>
      <c r="J2" s="46" t="s">
        <v>164</v>
      </c>
      <c r="K2" s="46" t="s">
        <v>164</v>
      </c>
      <c r="L2" s="46" t="s">
        <v>164</v>
      </c>
      <c r="M2" s="46" t="s">
        <v>164</v>
      </c>
      <c r="N2" s="46" t="s">
        <v>164</v>
      </c>
      <c r="O2" s="46" t="s">
        <v>164</v>
      </c>
      <c r="P2" s="419"/>
    </row>
    <row r="3" spans="1:2" ht="12.75">
      <c r="A3" s="93" t="s">
        <v>4</v>
      </c>
      <c r="B3" s="59"/>
    </row>
    <row r="4" spans="1:16" ht="12.75">
      <c r="A4" s="94">
        <v>1</v>
      </c>
      <c r="B4" s="95" t="s">
        <v>165</v>
      </c>
      <c r="C4" s="98">
        <v>964</v>
      </c>
      <c r="D4" s="98">
        <v>3233</v>
      </c>
      <c r="E4" s="96">
        <v>2959</v>
      </c>
      <c r="F4" s="387">
        <v>4173</v>
      </c>
      <c r="G4" s="97"/>
      <c r="H4" s="98"/>
      <c r="I4" s="98"/>
      <c r="J4" s="98"/>
      <c r="K4" s="98"/>
      <c r="L4" s="98"/>
      <c r="M4" s="98"/>
      <c r="N4" s="99"/>
      <c r="O4" s="98"/>
      <c r="P4" s="9">
        <f>SUM(C4:O4)</f>
        <v>11329</v>
      </c>
    </row>
    <row r="5" spans="1:16" ht="12.75">
      <c r="A5" s="100">
        <v>2</v>
      </c>
      <c r="B5" s="101" t="s">
        <v>166</v>
      </c>
      <c r="C5" s="103">
        <v>7336</v>
      </c>
      <c r="D5" s="103">
        <v>10210</v>
      </c>
      <c r="E5" s="16">
        <v>9178</v>
      </c>
      <c r="F5" s="103">
        <v>47150</v>
      </c>
      <c r="G5" s="102"/>
      <c r="H5" s="103"/>
      <c r="I5" s="103"/>
      <c r="J5" s="103"/>
      <c r="K5" s="103"/>
      <c r="L5" s="103"/>
      <c r="M5" s="103"/>
      <c r="N5" s="104"/>
      <c r="O5" s="103"/>
      <c r="P5" s="9">
        <f aca="true" t="shared" si="0" ref="P5:P29">SUM(C5:O5)</f>
        <v>73874</v>
      </c>
    </row>
    <row r="6" spans="1:16" ht="12.75">
      <c r="A6" s="100">
        <v>3</v>
      </c>
      <c r="B6" s="101" t="s">
        <v>9</v>
      </c>
      <c r="C6" s="103">
        <v>21905</v>
      </c>
      <c r="D6" s="103">
        <v>25333</v>
      </c>
      <c r="E6" s="16">
        <v>20883</v>
      </c>
      <c r="F6" s="103">
        <v>25999</v>
      </c>
      <c r="G6" s="102"/>
      <c r="H6" s="103"/>
      <c r="I6" s="103"/>
      <c r="J6" s="103"/>
      <c r="K6" s="103"/>
      <c r="L6" s="103"/>
      <c r="M6" s="103"/>
      <c r="N6" s="104"/>
      <c r="O6" s="103"/>
      <c r="P6" s="9">
        <f t="shared" si="0"/>
        <v>94120</v>
      </c>
    </row>
    <row r="7" spans="1:16" ht="12.75">
      <c r="A7" s="100">
        <v>4</v>
      </c>
      <c r="B7" s="101" t="s">
        <v>11</v>
      </c>
      <c r="C7" s="103">
        <v>12235</v>
      </c>
      <c r="D7" s="103">
        <v>21120</v>
      </c>
      <c r="E7" s="16">
        <v>14902</v>
      </c>
      <c r="F7" s="103">
        <v>26318</v>
      </c>
      <c r="G7" s="102"/>
      <c r="H7" s="103"/>
      <c r="I7" s="103"/>
      <c r="J7" s="103"/>
      <c r="K7" s="103"/>
      <c r="L7" s="103"/>
      <c r="M7" s="103"/>
      <c r="N7" s="104"/>
      <c r="O7" s="103"/>
      <c r="P7" s="9">
        <f t="shared" si="0"/>
        <v>74575</v>
      </c>
    </row>
    <row r="8" spans="1:16" ht="12.75">
      <c r="A8" s="100">
        <v>5</v>
      </c>
      <c r="B8" s="52" t="s">
        <v>167</v>
      </c>
      <c r="C8" s="103">
        <v>6758</v>
      </c>
      <c r="D8" s="103">
        <v>11459</v>
      </c>
      <c r="E8" s="12">
        <v>7008</v>
      </c>
      <c r="F8" s="103">
        <v>9863</v>
      </c>
      <c r="G8" s="102"/>
      <c r="H8" s="103"/>
      <c r="I8" s="103"/>
      <c r="J8" s="103"/>
      <c r="K8" s="103"/>
      <c r="L8" s="103"/>
      <c r="M8" s="103"/>
      <c r="N8" s="104"/>
      <c r="O8" s="103"/>
      <c r="P8" s="9">
        <f t="shared" si="0"/>
        <v>35088</v>
      </c>
    </row>
    <row r="9" spans="1:16" ht="12.75">
      <c r="A9" s="100">
        <v>6</v>
      </c>
      <c r="B9" s="52" t="s">
        <v>15</v>
      </c>
      <c r="C9" s="103">
        <v>21800</v>
      </c>
      <c r="D9" s="103">
        <v>35492</v>
      </c>
      <c r="E9" s="105">
        <v>33716</v>
      </c>
      <c r="F9" s="103">
        <v>36346</v>
      </c>
      <c r="G9" s="102"/>
      <c r="H9" s="103"/>
      <c r="I9" s="103"/>
      <c r="J9" s="103"/>
      <c r="K9" s="103"/>
      <c r="L9" s="103"/>
      <c r="M9" s="103"/>
      <c r="N9" s="104"/>
      <c r="O9" s="103"/>
      <c r="P9" s="9">
        <f t="shared" si="0"/>
        <v>127354</v>
      </c>
    </row>
    <row r="10" spans="1:16" ht="12.75">
      <c r="A10" s="100">
        <v>7</v>
      </c>
      <c r="B10" s="52" t="s">
        <v>17</v>
      </c>
      <c r="C10" s="103">
        <v>17825</v>
      </c>
      <c r="D10" s="103">
        <v>29274</v>
      </c>
      <c r="E10" s="12">
        <v>23551</v>
      </c>
      <c r="F10" s="103">
        <v>24068</v>
      </c>
      <c r="G10" s="102"/>
      <c r="H10" s="103"/>
      <c r="I10" s="103"/>
      <c r="J10" s="103"/>
      <c r="K10" s="103"/>
      <c r="L10" s="103"/>
      <c r="M10" s="103"/>
      <c r="N10" s="104"/>
      <c r="O10" s="103"/>
      <c r="P10" s="9">
        <f t="shared" si="0"/>
        <v>94718</v>
      </c>
    </row>
    <row r="11" spans="1:16" ht="12.75">
      <c r="A11" s="100">
        <v>8</v>
      </c>
      <c r="B11" s="52" t="s">
        <v>19</v>
      </c>
      <c r="C11" s="103">
        <v>11999</v>
      </c>
      <c r="D11" s="103">
        <v>38020</v>
      </c>
      <c r="E11" s="12">
        <v>28332</v>
      </c>
      <c r="F11" s="103">
        <v>33268</v>
      </c>
      <c r="G11" s="102"/>
      <c r="H11" s="103"/>
      <c r="I11" s="103"/>
      <c r="J11" s="103"/>
      <c r="K11" s="103"/>
      <c r="L11" s="103"/>
      <c r="M11" s="103"/>
      <c r="N11" s="104"/>
      <c r="O11" s="103"/>
      <c r="P11" s="9">
        <f t="shared" si="0"/>
        <v>111619</v>
      </c>
    </row>
    <row r="12" spans="1:16" ht="12.75">
      <c r="A12" s="100">
        <v>9</v>
      </c>
      <c r="B12" s="52" t="s">
        <v>21</v>
      </c>
      <c r="C12" s="103">
        <v>756</v>
      </c>
      <c r="D12" s="103">
        <v>696</v>
      </c>
      <c r="E12" s="105">
        <v>747</v>
      </c>
      <c r="F12" s="103">
        <v>1098</v>
      </c>
      <c r="G12" s="102"/>
      <c r="H12" s="103"/>
      <c r="I12" s="103"/>
      <c r="J12" s="103"/>
      <c r="K12" s="103"/>
      <c r="L12" s="103"/>
      <c r="M12" s="103"/>
      <c r="N12" s="104"/>
      <c r="O12" s="103"/>
      <c r="P12" s="9">
        <f t="shared" si="0"/>
        <v>3297</v>
      </c>
    </row>
    <row r="13" spans="1:16" ht="12.75">
      <c r="A13" s="100">
        <v>10</v>
      </c>
      <c r="B13" s="52" t="s">
        <v>168</v>
      </c>
      <c r="C13" s="103">
        <v>110</v>
      </c>
      <c r="D13" s="103">
        <v>346</v>
      </c>
      <c r="E13" s="12">
        <v>380</v>
      </c>
      <c r="F13" s="103">
        <v>273</v>
      </c>
      <c r="G13" s="102"/>
      <c r="H13" s="103"/>
      <c r="I13" s="103"/>
      <c r="J13" s="103"/>
      <c r="K13" s="103"/>
      <c r="L13" s="103"/>
      <c r="M13" s="103"/>
      <c r="N13" s="104"/>
      <c r="O13" s="103"/>
      <c r="P13" s="9">
        <f t="shared" si="0"/>
        <v>1109</v>
      </c>
    </row>
    <row r="14" spans="1:16" ht="12.75">
      <c r="A14" s="100">
        <v>11</v>
      </c>
      <c r="B14" s="52" t="s">
        <v>169</v>
      </c>
      <c r="C14" s="103">
        <v>2620</v>
      </c>
      <c r="D14" s="103">
        <v>3477</v>
      </c>
      <c r="E14" s="12">
        <v>4907</v>
      </c>
      <c r="F14" s="103">
        <v>4238</v>
      </c>
      <c r="G14" s="102"/>
      <c r="H14" s="103"/>
      <c r="I14" s="103"/>
      <c r="J14" s="103"/>
      <c r="K14" s="103"/>
      <c r="L14" s="103"/>
      <c r="M14" s="103"/>
      <c r="N14" s="104"/>
      <c r="O14" s="103"/>
      <c r="P14" s="9">
        <f t="shared" si="0"/>
        <v>15242</v>
      </c>
    </row>
    <row r="15" spans="1:16" ht="12.75">
      <c r="A15" s="100">
        <v>12</v>
      </c>
      <c r="B15" s="52" t="s">
        <v>27</v>
      </c>
      <c r="C15" s="103">
        <v>7593</v>
      </c>
      <c r="D15" s="103">
        <v>7695</v>
      </c>
      <c r="E15" s="12">
        <v>8206</v>
      </c>
      <c r="F15" s="103">
        <v>11030</v>
      </c>
      <c r="G15" s="102"/>
      <c r="H15" s="103"/>
      <c r="I15" s="103"/>
      <c r="J15" s="103"/>
      <c r="K15" s="103"/>
      <c r="L15" s="103"/>
      <c r="M15" s="103"/>
      <c r="N15" s="104"/>
      <c r="O15" s="103"/>
      <c r="P15" s="9">
        <f t="shared" si="0"/>
        <v>34524</v>
      </c>
    </row>
    <row r="16" spans="1:16" ht="12.75">
      <c r="A16" s="100">
        <v>13</v>
      </c>
      <c r="B16" s="52" t="s">
        <v>29</v>
      </c>
      <c r="C16" s="103">
        <v>2348</v>
      </c>
      <c r="D16" s="103">
        <v>8187</v>
      </c>
      <c r="E16" s="105">
        <v>4093</v>
      </c>
      <c r="F16" s="103">
        <v>4319</v>
      </c>
      <c r="G16" s="102"/>
      <c r="H16" s="103"/>
      <c r="I16" s="103"/>
      <c r="J16" s="103"/>
      <c r="K16" s="103"/>
      <c r="L16" s="103"/>
      <c r="M16" s="103"/>
      <c r="N16" s="104"/>
      <c r="O16" s="103"/>
      <c r="P16" s="9">
        <f t="shared" si="0"/>
        <v>18947</v>
      </c>
    </row>
    <row r="17" spans="1:16" ht="12.75">
      <c r="A17" s="100">
        <v>14</v>
      </c>
      <c r="B17" s="52" t="s">
        <v>170</v>
      </c>
      <c r="C17" s="103">
        <v>1045</v>
      </c>
      <c r="D17" s="103">
        <v>1743</v>
      </c>
      <c r="E17" s="12">
        <v>823</v>
      </c>
      <c r="F17" s="103">
        <v>1030</v>
      </c>
      <c r="G17" s="102"/>
      <c r="H17" s="103"/>
      <c r="I17" s="103"/>
      <c r="J17" s="103"/>
      <c r="K17" s="103"/>
      <c r="L17" s="103"/>
      <c r="M17" s="103"/>
      <c r="N17" s="104"/>
      <c r="O17" s="103"/>
      <c r="P17" s="9">
        <f t="shared" si="0"/>
        <v>4641</v>
      </c>
    </row>
    <row r="18" spans="1:16" ht="12.75">
      <c r="A18" s="100">
        <v>15</v>
      </c>
      <c r="B18" s="52" t="s">
        <v>33</v>
      </c>
      <c r="C18" s="103">
        <v>6576</v>
      </c>
      <c r="D18" s="103">
        <v>13221</v>
      </c>
      <c r="E18" s="12">
        <v>8487</v>
      </c>
      <c r="F18" s="103">
        <v>12247</v>
      </c>
      <c r="G18" s="102"/>
      <c r="H18" s="103"/>
      <c r="I18" s="103"/>
      <c r="J18" s="103"/>
      <c r="K18" s="103"/>
      <c r="L18" s="103"/>
      <c r="M18" s="103"/>
      <c r="N18" s="104"/>
      <c r="O18" s="103"/>
      <c r="P18" s="9">
        <f t="shared" si="0"/>
        <v>40531</v>
      </c>
    </row>
    <row r="19" spans="1:16" ht="12.75">
      <c r="A19" s="100">
        <v>16</v>
      </c>
      <c r="B19" s="52" t="s">
        <v>35</v>
      </c>
      <c r="C19" s="103">
        <v>3723</v>
      </c>
      <c r="D19" s="103">
        <v>1576</v>
      </c>
      <c r="E19" s="12">
        <v>612</v>
      </c>
      <c r="F19" s="103">
        <v>3210</v>
      </c>
      <c r="G19" s="102"/>
      <c r="H19" s="103"/>
      <c r="I19" s="103"/>
      <c r="J19" s="103"/>
      <c r="K19" s="103"/>
      <c r="L19" s="103"/>
      <c r="M19" s="103"/>
      <c r="N19" s="104"/>
      <c r="O19" s="103"/>
      <c r="P19" s="9">
        <f t="shared" si="0"/>
        <v>9121</v>
      </c>
    </row>
    <row r="20" spans="1:16" ht="12.75">
      <c r="A20" s="100">
        <v>17</v>
      </c>
      <c r="B20" s="52" t="s">
        <v>37</v>
      </c>
      <c r="C20" s="103">
        <v>1699</v>
      </c>
      <c r="D20" s="103">
        <v>13915</v>
      </c>
      <c r="E20" s="12">
        <v>15872</v>
      </c>
      <c r="F20" s="103">
        <v>4871</v>
      </c>
      <c r="G20" s="102"/>
      <c r="H20" s="103"/>
      <c r="I20" s="103"/>
      <c r="J20" s="103"/>
      <c r="K20" s="103"/>
      <c r="L20" s="103"/>
      <c r="M20" s="103"/>
      <c r="N20" s="104"/>
      <c r="O20" s="103"/>
      <c r="P20" s="9">
        <f t="shared" si="0"/>
        <v>36357</v>
      </c>
    </row>
    <row r="21" spans="1:16" ht="12.75">
      <c r="A21" s="100">
        <v>18</v>
      </c>
      <c r="B21" s="52" t="s">
        <v>39</v>
      </c>
      <c r="C21" s="103">
        <v>1864</v>
      </c>
      <c r="D21" s="103">
        <v>4015</v>
      </c>
      <c r="E21" s="12">
        <v>1636</v>
      </c>
      <c r="F21" s="103">
        <v>1741</v>
      </c>
      <c r="G21" s="102"/>
      <c r="H21" s="103"/>
      <c r="I21" s="103"/>
      <c r="J21" s="103"/>
      <c r="K21" s="103"/>
      <c r="L21" s="103"/>
      <c r="M21" s="103"/>
      <c r="N21" s="104"/>
      <c r="O21" s="103"/>
      <c r="P21" s="9">
        <f t="shared" si="0"/>
        <v>9256</v>
      </c>
    </row>
    <row r="22" spans="1:16" ht="12.75">
      <c r="A22" s="100">
        <v>19</v>
      </c>
      <c r="B22" s="52" t="s">
        <v>41</v>
      </c>
      <c r="C22" s="103">
        <v>390</v>
      </c>
      <c r="D22" s="103">
        <v>148</v>
      </c>
      <c r="E22" s="12">
        <v>85</v>
      </c>
      <c r="F22" s="103">
        <v>494</v>
      </c>
      <c r="G22" s="102"/>
      <c r="H22" s="103"/>
      <c r="I22" s="103"/>
      <c r="J22" s="103"/>
      <c r="K22" s="103"/>
      <c r="L22" s="103"/>
      <c r="M22" s="103"/>
      <c r="N22" s="104"/>
      <c r="O22" s="103"/>
      <c r="P22" s="9">
        <f t="shared" si="0"/>
        <v>1117</v>
      </c>
    </row>
    <row r="23" spans="1:16" ht="12.75">
      <c r="A23" s="100">
        <v>20</v>
      </c>
      <c r="B23" s="52" t="s">
        <v>43</v>
      </c>
      <c r="C23" s="103">
        <v>29142</v>
      </c>
      <c r="D23" s="103">
        <v>10009</v>
      </c>
      <c r="E23" s="12">
        <v>7390</v>
      </c>
      <c r="F23" s="103">
        <v>9065</v>
      </c>
      <c r="G23" s="102"/>
      <c r="H23" s="103"/>
      <c r="I23" s="103"/>
      <c r="J23" s="103"/>
      <c r="K23" s="103"/>
      <c r="L23" s="103"/>
      <c r="M23" s="103"/>
      <c r="N23" s="104"/>
      <c r="O23" s="103"/>
      <c r="P23" s="9">
        <f t="shared" si="0"/>
        <v>55606</v>
      </c>
    </row>
    <row r="24" spans="1:16" ht="12.75">
      <c r="A24" s="100">
        <v>21</v>
      </c>
      <c r="B24" s="52" t="s">
        <v>45</v>
      </c>
      <c r="C24" s="103">
        <v>13594</v>
      </c>
      <c r="D24" s="103">
        <v>495</v>
      </c>
      <c r="E24" s="12">
        <v>236</v>
      </c>
      <c r="F24" s="103">
        <v>244</v>
      </c>
      <c r="G24" s="102"/>
      <c r="H24" s="103"/>
      <c r="I24" s="103"/>
      <c r="J24" s="103"/>
      <c r="K24" s="103"/>
      <c r="L24" s="103"/>
      <c r="M24" s="103"/>
      <c r="N24" s="104"/>
      <c r="O24" s="103"/>
      <c r="P24" s="9">
        <f t="shared" si="0"/>
        <v>14569</v>
      </c>
    </row>
    <row r="25" spans="1:16" ht="12.75">
      <c r="A25" s="100">
        <v>22</v>
      </c>
      <c r="B25" s="52" t="s">
        <v>171</v>
      </c>
      <c r="C25" s="103">
        <v>6654</v>
      </c>
      <c r="D25" s="103">
        <v>7782</v>
      </c>
      <c r="E25" s="12">
        <v>7777</v>
      </c>
      <c r="F25" s="103">
        <v>7877</v>
      </c>
      <c r="G25" s="102"/>
      <c r="H25" s="103"/>
      <c r="I25" s="103"/>
      <c r="J25" s="103"/>
      <c r="K25" s="103"/>
      <c r="L25" s="103"/>
      <c r="M25" s="103"/>
      <c r="N25" s="104"/>
      <c r="O25" s="103"/>
      <c r="P25" s="9">
        <f t="shared" si="0"/>
        <v>30090</v>
      </c>
    </row>
    <row r="26" spans="1:16" ht="12.75">
      <c r="A26" s="100">
        <v>23</v>
      </c>
      <c r="B26" s="52" t="s">
        <v>172</v>
      </c>
      <c r="C26" s="103">
        <v>771</v>
      </c>
      <c r="D26" s="103">
        <v>3138</v>
      </c>
      <c r="E26" s="12">
        <v>3116</v>
      </c>
      <c r="F26" s="103">
        <v>4143</v>
      </c>
      <c r="G26" s="102"/>
      <c r="H26" s="103"/>
      <c r="I26" s="103"/>
      <c r="J26" s="103"/>
      <c r="K26" s="103"/>
      <c r="L26" s="103"/>
      <c r="M26" s="103"/>
      <c r="N26" s="104"/>
      <c r="O26" s="103"/>
      <c r="P26" s="9">
        <f t="shared" si="0"/>
        <v>11168</v>
      </c>
    </row>
    <row r="27" spans="1:16" ht="12.75">
      <c r="A27" s="106">
        <v>24</v>
      </c>
      <c r="B27" s="55" t="s">
        <v>51</v>
      </c>
      <c r="C27" s="108">
        <v>3073</v>
      </c>
      <c r="D27" s="108">
        <v>2022</v>
      </c>
      <c r="E27" s="105">
        <v>2887</v>
      </c>
      <c r="F27" s="108">
        <v>3705</v>
      </c>
      <c r="G27" s="107"/>
      <c r="H27" s="108"/>
      <c r="I27" s="108"/>
      <c r="J27" s="108"/>
      <c r="K27" s="108"/>
      <c r="L27" s="108"/>
      <c r="M27" s="108"/>
      <c r="N27" s="109"/>
      <c r="O27" s="108"/>
      <c r="P27" s="9">
        <f t="shared" si="0"/>
        <v>11687</v>
      </c>
    </row>
    <row r="28" spans="1:16" ht="12.75">
      <c r="A28" s="18">
        <v>25</v>
      </c>
      <c r="B28" s="19" t="s">
        <v>53</v>
      </c>
      <c r="C28" s="110">
        <v>73</v>
      </c>
      <c r="D28" s="110">
        <v>76</v>
      </c>
      <c r="E28" s="20">
        <v>94</v>
      </c>
      <c r="F28" s="110">
        <v>64</v>
      </c>
      <c r="G28" s="110"/>
      <c r="H28" s="110"/>
      <c r="I28" s="110"/>
      <c r="J28" s="110"/>
      <c r="K28" s="110"/>
      <c r="L28" s="110"/>
      <c r="M28" s="110"/>
      <c r="N28" s="111"/>
      <c r="O28" s="110"/>
      <c r="P28" s="9">
        <f t="shared" si="0"/>
        <v>307</v>
      </c>
    </row>
    <row r="29" spans="1:16" ht="12.75">
      <c r="A29" s="21">
        <v>26</v>
      </c>
      <c r="B29" s="22" t="s">
        <v>55</v>
      </c>
      <c r="C29" s="112">
        <v>24</v>
      </c>
      <c r="D29" s="112">
        <v>63</v>
      </c>
      <c r="E29" s="23">
        <v>39</v>
      </c>
      <c r="F29" s="112">
        <v>379</v>
      </c>
      <c r="G29" s="112"/>
      <c r="H29" s="112"/>
      <c r="I29" s="112"/>
      <c r="J29" s="112"/>
      <c r="K29" s="112"/>
      <c r="L29" s="112"/>
      <c r="M29" s="112"/>
      <c r="N29" s="113"/>
      <c r="O29" s="112"/>
      <c r="P29" s="9">
        <f t="shared" si="0"/>
        <v>505</v>
      </c>
    </row>
    <row r="30" spans="1:15" ht="12.75">
      <c r="A30" s="114"/>
      <c r="B30" s="59"/>
      <c r="C30" s="115"/>
      <c r="D30" s="26"/>
      <c r="G30" s="115"/>
      <c r="H30" s="115"/>
      <c r="I30" s="115"/>
      <c r="J30" s="115"/>
      <c r="K30" s="115"/>
      <c r="L30" s="115"/>
      <c r="M30" s="115"/>
      <c r="N30" s="116"/>
      <c r="O30" s="115"/>
    </row>
    <row r="31" spans="1:15" ht="12.75">
      <c r="A31" s="117" t="s">
        <v>140</v>
      </c>
      <c r="B31" s="118"/>
      <c r="C31" s="115"/>
      <c r="D31" s="26"/>
      <c r="G31" s="115"/>
      <c r="H31" s="115"/>
      <c r="I31" s="115"/>
      <c r="J31" s="115"/>
      <c r="K31" s="115"/>
      <c r="L31" s="115"/>
      <c r="M31" s="115"/>
      <c r="N31" s="116"/>
      <c r="O31" s="115"/>
    </row>
    <row r="32" spans="1:16" ht="12.75">
      <c r="A32" s="94">
        <v>1</v>
      </c>
      <c r="B32" s="50" t="s">
        <v>141</v>
      </c>
      <c r="C32" s="98">
        <v>2317</v>
      </c>
      <c r="D32" s="98">
        <v>5037</v>
      </c>
      <c r="E32" s="97">
        <v>2916</v>
      </c>
      <c r="F32" s="98">
        <v>5760</v>
      </c>
      <c r="G32" s="98"/>
      <c r="H32" s="98"/>
      <c r="I32" s="98"/>
      <c r="J32" s="98"/>
      <c r="K32" s="98"/>
      <c r="L32" s="98"/>
      <c r="M32" s="98"/>
      <c r="N32" s="99"/>
      <c r="O32" s="98"/>
      <c r="P32" s="9">
        <f>SUM(C32:O32)</f>
        <v>16030</v>
      </c>
    </row>
    <row r="33" spans="1:16" ht="12.75">
      <c r="A33" s="100">
        <v>2</v>
      </c>
      <c r="B33" s="52" t="s">
        <v>143</v>
      </c>
      <c r="C33" s="103">
        <v>714</v>
      </c>
      <c r="D33" s="103">
        <v>2129</v>
      </c>
      <c r="E33" s="102">
        <v>1079</v>
      </c>
      <c r="F33" s="103">
        <v>2333</v>
      </c>
      <c r="G33" s="103"/>
      <c r="H33" s="103"/>
      <c r="I33" s="103"/>
      <c r="J33" s="103"/>
      <c r="K33" s="103"/>
      <c r="L33" s="103"/>
      <c r="M33" s="103"/>
      <c r="N33" s="104"/>
      <c r="O33" s="103"/>
      <c r="P33" s="9">
        <f aca="true" t="shared" si="1" ref="P33:P40">SUM(C33:O33)</f>
        <v>6255</v>
      </c>
    </row>
    <row r="34" spans="1:16" ht="12.75">
      <c r="A34" s="100">
        <v>3</v>
      </c>
      <c r="B34" s="52" t="s">
        <v>145</v>
      </c>
      <c r="C34" s="103">
        <v>1995</v>
      </c>
      <c r="D34" s="103">
        <v>3008</v>
      </c>
      <c r="E34" s="119">
        <v>4818</v>
      </c>
      <c r="F34" s="103">
        <v>3646</v>
      </c>
      <c r="G34" s="103"/>
      <c r="H34" s="103"/>
      <c r="I34" s="103"/>
      <c r="J34" s="103"/>
      <c r="K34" s="103"/>
      <c r="L34" s="103"/>
      <c r="M34" s="103"/>
      <c r="N34" s="104"/>
      <c r="O34" s="103"/>
      <c r="P34" s="9">
        <f t="shared" si="1"/>
        <v>13467</v>
      </c>
    </row>
    <row r="35" spans="1:16" ht="12.75">
      <c r="A35" s="100">
        <v>4</v>
      </c>
      <c r="B35" s="52" t="s">
        <v>147</v>
      </c>
      <c r="C35" s="103">
        <v>819</v>
      </c>
      <c r="D35" s="103">
        <v>14845</v>
      </c>
      <c r="E35" s="102">
        <v>3840</v>
      </c>
      <c r="F35" s="103">
        <v>4153</v>
      </c>
      <c r="G35" s="103"/>
      <c r="H35" s="103"/>
      <c r="I35" s="103"/>
      <c r="J35" s="103"/>
      <c r="K35" s="103"/>
      <c r="L35" s="103"/>
      <c r="M35" s="103"/>
      <c r="N35" s="104"/>
      <c r="O35" s="103"/>
      <c r="P35" s="9">
        <f t="shared" si="1"/>
        <v>23657</v>
      </c>
    </row>
    <row r="36" spans="1:16" ht="12.75">
      <c r="A36" s="100">
        <v>5</v>
      </c>
      <c r="B36" s="52" t="s">
        <v>149</v>
      </c>
      <c r="C36" s="103">
        <v>343</v>
      </c>
      <c r="D36" s="103">
        <v>3262</v>
      </c>
      <c r="E36" s="119">
        <v>1075</v>
      </c>
      <c r="F36" s="103">
        <v>1759</v>
      </c>
      <c r="G36" s="103"/>
      <c r="H36" s="103"/>
      <c r="I36" s="103"/>
      <c r="J36" s="103"/>
      <c r="K36" s="103"/>
      <c r="L36" s="103"/>
      <c r="M36" s="103"/>
      <c r="N36" s="104"/>
      <c r="O36" s="103"/>
      <c r="P36" s="9">
        <f t="shared" si="1"/>
        <v>6439</v>
      </c>
    </row>
    <row r="37" spans="1:16" ht="12.75">
      <c r="A37" s="100">
        <v>6</v>
      </c>
      <c r="B37" s="52" t="s">
        <v>151</v>
      </c>
      <c r="C37" s="103">
        <v>1332</v>
      </c>
      <c r="D37" s="103">
        <v>12418</v>
      </c>
      <c r="E37" s="102">
        <v>589</v>
      </c>
      <c r="F37" s="103">
        <v>223</v>
      </c>
      <c r="G37" s="103"/>
      <c r="H37" s="103"/>
      <c r="I37" s="103"/>
      <c r="J37" s="103"/>
      <c r="K37" s="103"/>
      <c r="L37" s="103"/>
      <c r="M37" s="103"/>
      <c r="N37" s="104"/>
      <c r="O37" s="103"/>
      <c r="P37" s="9">
        <f t="shared" si="1"/>
        <v>14562</v>
      </c>
    </row>
    <row r="38" spans="1:16" ht="12.75">
      <c r="A38" s="100">
        <v>7</v>
      </c>
      <c r="B38" s="52" t="s">
        <v>153</v>
      </c>
      <c r="C38" s="103">
        <v>610</v>
      </c>
      <c r="D38" s="103">
        <v>1191</v>
      </c>
      <c r="E38" s="102">
        <v>1299</v>
      </c>
      <c r="F38" s="103">
        <v>1017</v>
      </c>
      <c r="G38" s="103"/>
      <c r="H38" s="103"/>
      <c r="I38" s="103"/>
      <c r="J38" s="103"/>
      <c r="K38" s="103"/>
      <c r="L38" s="103"/>
      <c r="M38" s="103"/>
      <c r="N38" s="104"/>
      <c r="O38" s="103"/>
      <c r="P38" s="9">
        <f t="shared" si="1"/>
        <v>4117</v>
      </c>
    </row>
    <row r="39" spans="1:16" ht="12.75">
      <c r="A39" s="100">
        <v>8</v>
      </c>
      <c r="B39" s="52" t="s">
        <v>155</v>
      </c>
      <c r="C39" s="103">
        <v>483</v>
      </c>
      <c r="D39" s="103">
        <v>317</v>
      </c>
      <c r="E39" s="102">
        <v>522</v>
      </c>
      <c r="F39" s="103">
        <v>333</v>
      </c>
      <c r="G39" s="103"/>
      <c r="H39" s="103"/>
      <c r="I39" s="103"/>
      <c r="J39" s="103"/>
      <c r="K39" s="103"/>
      <c r="L39" s="103"/>
      <c r="M39" s="103"/>
      <c r="N39" s="104"/>
      <c r="O39" s="103"/>
      <c r="P39" s="9">
        <f t="shared" si="1"/>
        <v>1655</v>
      </c>
    </row>
    <row r="40" spans="1:16" ht="12.75">
      <c r="A40" s="120">
        <v>9</v>
      </c>
      <c r="B40" s="61" t="s">
        <v>157</v>
      </c>
      <c r="C40" s="122">
        <v>4791</v>
      </c>
      <c r="D40" s="122">
        <v>7216</v>
      </c>
      <c r="E40" s="121">
        <v>4226</v>
      </c>
      <c r="F40" s="122">
        <v>7541</v>
      </c>
      <c r="G40" s="122"/>
      <c r="H40" s="122"/>
      <c r="I40" s="122"/>
      <c r="J40" s="122"/>
      <c r="K40" s="122"/>
      <c r="L40" s="122"/>
      <c r="M40" s="122"/>
      <c r="N40" s="123"/>
      <c r="O40" s="122"/>
      <c r="P40" s="9">
        <f t="shared" si="1"/>
        <v>23774</v>
      </c>
    </row>
    <row r="41" spans="1:15" ht="12.75">
      <c r="A41" s="114"/>
      <c r="B41" s="59"/>
      <c r="C41" s="115"/>
      <c r="D41" s="26"/>
      <c r="G41" s="115"/>
      <c r="H41" s="115"/>
      <c r="I41" s="115"/>
      <c r="J41" s="115"/>
      <c r="K41" s="115"/>
      <c r="L41" s="115"/>
      <c r="M41" s="115"/>
      <c r="N41" s="116"/>
      <c r="O41" s="115"/>
    </row>
    <row r="42" spans="1:15" ht="12.75">
      <c r="A42" s="124" t="s">
        <v>159</v>
      </c>
      <c r="B42" s="59"/>
      <c r="C42" s="115"/>
      <c r="D42" s="26"/>
      <c r="G42" s="115"/>
      <c r="H42" s="115"/>
      <c r="I42" s="115"/>
      <c r="J42" s="115"/>
      <c r="K42" s="115"/>
      <c r="L42" s="115"/>
      <c r="M42" s="115"/>
      <c r="N42" s="116"/>
      <c r="O42" s="115"/>
    </row>
    <row r="43" spans="1:16" ht="12.75">
      <c r="A43" s="125">
        <v>1</v>
      </c>
      <c r="B43" s="126" t="s">
        <v>160</v>
      </c>
      <c r="C43" s="128">
        <v>223</v>
      </c>
      <c r="D43" s="128">
        <v>202</v>
      </c>
      <c r="E43" s="127">
        <v>316</v>
      </c>
      <c r="F43" s="128">
        <v>231</v>
      </c>
      <c r="G43" s="128"/>
      <c r="H43" s="128"/>
      <c r="I43" s="128"/>
      <c r="J43" s="128"/>
      <c r="K43" s="128"/>
      <c r="L43" s="128"/>
      <c r="M43" s="128"/>
      <c r="N43" s="129"/>
      <c r="O43" s="128"/>
      <c r="P43" s="44">
        <f>SUM(C43:O43)</f>
        <v>972</v>
      </c>
    </row>
    <row r="44" spans="1:16" ht="12.75">
      <c r="A44" s="130"/>
      <c r="B44" s="131" t="s">
        <v>162</v>
      </c>
      <c r="C44" s="132"/>
      <c r="D44" s="45"/>
      <c r="E44" s="45">
        <f>SUM(E4:E43)</f>
        <v>228596</v>
      </c>
      <c r="F44" s="45">
        <f>SUM(F4:F43)</f>
        <v>304209</v>
      </c>
      <c r="G44" s="132"/>
      <c r="H44" s="132"/>
      <c r="I44" s="132"/>
      <c r="J44" s="132"/>
      <c r="K44" s="132"/>
      <c r="L44" s="132"/>
      <c r="M44" s="132"/>
      <c r="N44" s="133"/>
      <c r="O44" s="132"/>
      <c r="P44" s="324">
        <f>SUM(P4:P43)</f>
        <v>1031679</v>
      </c>
    </row>
  </sheetData>
  <sheetProtection/>
  <mergeCells count="2">
    <mergeCell ref="A1:B2"/>
    <mergeCell ref="P1:P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B79">
      <pane xSplit="2" topLeftCell="D1" activePane="topRight" state="frozen"/>
      <selection pane="topLeft" activeCell="B1" sqref="B1"/>
      <selection pane="topRight" activeCell="G93" sqref="G93"/>
    </sheetView>
  </sheetViews>
  <sheetFormatPr defaultColWidth="9.140625" defaultRowHeight="12.75"/>
  <cols>
    <col min="1" max="1" width="4.421875" style="0" customWidth="1"/>
    <col min="2" max="2" width="44.140625" style="0" customWidth="1"/>
  </cols>
  <sheetData>
    <row r="1" spans="1:17" ht="12.75">
      <c r="A1" s="34"/>
      <c r="B1" s="134" t="s">
        <v>220</v>
      </c>
      <c r="C1" s="135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36"/>
    </row>
    <row r="2" spans="1:17" ht="12.75" customHeight="1">
      <c r="A2" s="34"/>
      <c r="B2" s="420" t="s">
        <v>221</v>
      </c>
      <c r="C2" s="42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136"/>
    </row>
    <row r="3" spans="1:17" ht="12.75" customHeight="1">
      <c r="A3" s="407" t="s">
        <v>0</v>
      </c>
      <c r="B3" s="408" t="s">
        <v>1</v>
      </c>
      <c r="C3" s="408"/>
      <c r="D3" s="1">
        <v>40452</v>
      </c>
      <c r="E3" s="1">
        <v>40483</v>
      </c>
      <c r="F3" s="1">
        <v>40513</v>
      </c>
      <c r="G3" s="1">
        <v>40544</v>
      </c>
      <c r="H3" s="1">
        <v>40575</v>
      </c>
      <c r="I3" s="1">
        <v>40603</v>
      </c>
      <c r="J3" s="1">
        <v>40634</v>
      </c>
      <c r="K3" s="1">
        <v>40664</v>
      </c>
      <c r="L3" s="1">
        <v>40695</v>
      </c>
      <c r="M3" s="1">
        <v>40725</v>
      </c>
      <c r="N3" s="1">
        <v>40756</v>
      </c>
      <c r="O3" s="1">
        <v>40787</v>
      </c>
      <c r="P3" s="1">
        <v>40817</v>
      </c>
      <c r="Q3" s="405" t="s">
        <v>2</v>
      </c>
    </row>
    <row r="4" spans="1:17" ht="12.75">
      <c r="A4" s="407"/>
      <c r="B4" s="408"/>
      <c r="C4" s="408"/>
      <c r="D4" s="3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3" t="s">
        <v>3</v>
      </c>
      <c r="Q4" s="405"/>
    </row>
    <row r="5" spans="1:3" ht="12.75">
      <c r="A5" s="4" t="s">
        <v>4</v>
      </c>
      <c r="B5" s="5"/>
      <c r="C5" s="5"/>
    </row>
    <row r="6" spans="1:17" ht="12.75" customHeight="1">
      <c r="A6" s="6">
        <v>1</v>
      </c>
      <c r="B6" s="7" t="s">
        <v>5</v>
      </c>
      <c r="C6" s="7" t="s">
        <v>6</v>
      </c>
      <c r="D6" s="9">
        <v>758</v>
      </c>
      <c r="E6" s="9">
        <v>1049</v>
      </c>
      <c r="F6" s="9">
        <v>1611</v>
      </c>
      <c r="G6" s="9">
        <v>1830</v>
      </c>
      <c r="H6" s="9">
        <v>1354</v>
      </c>
      <c r="I6" s="9"/>
      <c r="J6" s="9"/>
      <c r="K6" s="9"/>
      <c r="L6" s="9"/>
      <c r="M6" s="9"/>
      <c r="N6" s="9"/>
      <c r="O6" s="9"/>
      <c r="P6" s="9"/>
      <c r="Q6" s="9">
        <f>SUM(D6:P6)</f>
        <v>6602</v>
      </c>
    </row>
    <row r="7" spans="1:17" ht="12.75" customHeight="1">
      <c r="A7" s="10">
        <v>2</v>
      </c>
      <c r="B7" s="11" t="s">
        <v>7</v>
      </c>
      <c r="C7" s="11" t="s">
        <v>8</v>
      </c>
      <c r="D7" s="13">
        <v>1694</v>
      </c>
      <c r="E7" s="13">
        <v>2236</v>
      </c>
      <c r="F7" s="13">
        <v>1764</v>
      </c>
      <c r="G7" s="13">
        <v>2226</v>
      </c>
      <c r="H7" s="13">
        <v>1111</v>
      </c>
      <c r="I7" s="13"/>
      <c r="J7" s="13"/>
      <c r="K7" s="13"/>
      <c r="L7" s="13"/>
      <c r="M7" s="13"/>
      <c r="N7" s="13"/>
      <c r="O7" s="13"/>
      <c r="P7" s="13"/>
      <c r="Q7" s="9">
        <f aca="true" t="shared" si="0" ref="Q7:Q31">SUM(D7:P7)</f>
        <v>9031</v>
      </c>
    </row>
    <row r="8" spans="1:17" ht="12.75" customHeight="1">
      <c r="A8" s="10">
        <v>3</v>
      </c>
      <c r="B8" s="11" t="s">
        <v>9</v>
      </c>
      <c r="C8" s="11" t="s">
        <v>10</v>
      </c>
      <c r="D8" s="13">
        <v>3668</v>
      </c>
      <c r="E8" s="13">
        <v>5396</v>
      </c>
      <c r="F8" s="13">
        <v>3986</v>
      </c>
      <c r="G8" s="13">
        <v>7935</v>
      </c>
      <c r="H8" s="13">
        <v>4655</v>
      </c>
      <c r="I8" s="13"/>
      <c r="J8" s="13"/>
      <c r="K8" s="13"/>
      <c r="L8" s="13"/>
      <c r="M8" s="13"/>
      <c r="N8" s="13"/>
      <c r="O8" s="13"/>
      <c r="P8" s="13"/>
      <c r="Q8" s="9">
        <f t="shared" si="0"/>
        <v>25640</v>
      </c>
    </row>
    <row r="9" spans="1:17" ht="12.75" customHeight="1">
      <c r="A9" s="10">
        <v>4</v>
      </c>
      <c r="B9" s="11" t="s">
        <v>11</v>
      </c>
      <c r="C9" s="11" t="s">
        <v>12</v>
      </c>
      <c r="D9" s="13">
        <v>1841</v>
      </c>
      <c r="E9" s="13">
        <v>4360</v>
      </c>
      <c r="F9" s="137">
        <v>2539</v>
      </c>
      <c r="G9" s="12">
        <v>4775</v>
      </c>
      <c r="H9" s="13">
        <v>2907</v>
      </c>
      <c r="I9" s="13"/>
      <c r="J9" s="13"/>
      <c r="K9" s="13"/>
      <c r="L9" s="13"/>
      <c r="M9" s="13"/>
      <c r="N9" s="13"/>
      <c r="O9" s="13"/>
      <c r="P9" s="13"/>
      <c r="Q9" s="9">
        <f t="shared" si="0"/>
        <v>16422</v>
      </c>
    </row>
    <row r="10" spans="1:17" ht="12.75" customHeight="1">
      <c r="A10" s="10">
        <v>5</v>
      </c>
      <c r="B10" s="11" t="s">
        <v>13</v>
      </c>
      <c r="C10" s="11" t="s">
        <v>14</v>
      </c>
      <c r="D10" s="13">
        <v>4778</v>
      </c>
      <c r="E10" s="115">
        <v>7887</v>
      </c>
      <c r="F10" s="388">
        <v>5764</v>
      </c>
      <c r="G10" s="13">
        <v>4793</v>
      </c>
      <c r="H10" s="389">
        <v>4122</v>
      </c>
      <c r="I10" s="13"/>
      <c r="J10" s="13"/>
      <c r="K10" s="13"/>
      <c r="L10" s="13"/>
      <c r="M10" s="13"/>
      <c r="N10" s="13"/>
      <c r="O10" s="13"/>
      <c r="P10" s="13"/>
      <c r="Q10" s="9">
        <f t="shared" si="0"/>
        <v>27344</v>
      </c>
    </row>
    <row r="11" spans="1:17" ht="12.75" customHeight="1">
      <c r="A11" s="10">
        <v>6</v>
      </c>
      <c r="B11" s="11" t="s">
        <v>15</v>
      </c>
      <c r="C11" s="11" t="s">
        <v>16</v>
      </c>
      <c r="D11" s="13">
        <v>64</v>
      </c>
      <c r="E11" s="13">
        <v>227</v>
      </c>
      <c r="F11" s="13">
        <v>59</v>
      </c>
      <c r="G11" s="13">
        <v>357</v>
      </c>
      <c r="H11" s="13">
        <v>293</v>
      </c>
      <c r="I11" s="13"/>
      <c r="J11" s="13"/>
      <c r="K11" s="13"/>
      <c r="L11" s="13"/>
      <c r="M11" s="13"/>
      <c r="N11" s="13"/>
      <c r="O11" s="13"/>
      <c r="P11" s="13"/>
      <c r="Q11" s="9">
        <f t="shared" si="0"/>
        <v>1000</v>
      </c>
    </row>
    <row r="12" spans="1:17" ht="12.75" customHeight="1">
      <c r="A12" s="10">
        <v>7</v>
      </c>
      <c r="B12" s="11" t="s">
        <v>17</v>
      </c>
      <c r="C12" s="11" t="s">
        <v>18</v>
      </c>
      <c r="D12" s="13">
        <v>109</v>
      </c>
      <c r="E12" s="13">
        <v>233</v>
      </c>
      <c r="F12" s="13">
        <v>436</v>
      </c>
      <c r="G12" s="13">
        <v>728</v>
      </c>
      <c r="H12" s="13">
        <v>711</v>
      </c>
      <c r="I12" s="13"/>
      <c r="J12" s="13"/>
      <c r="K12" s="13"/>
      <c r="L12" s="13"/>
      <c r="M12" s="13"/>
      <c r="N12" s="13"/>
      <c r="O12" s="13"/>
      <c r="P12" s="13"/>
      <c r="Q12" s="9">
        <f t="shared" si="0"/>
        <v>2217</v>
      </c>
    </row>
    <row r="13" spans="1:17" ht="12.75" customHeight="1">
      <c r="A13" s="10">
        <v>8</v>
      </c>
      <c r="B13" s="11" t="s">
        <v>19</v>
      </c>
      <c r="C13" s="11" t="s">
        <v>20</v>
      </c>
      <c r="D13" s="13">
        <v>228</v>
      </c>
      <c r="E13" s="13">
        <v>347</v>
      </c>
      <c r="F13" s="13">
        <v>140</v>
      </c>
      <c r="G13" s="13">
        <v>271</v>
      </c>
      <c r="H13" s="13">
        <v>185</v>
      </c>
      <c r="I13" s="13"/>
      <c r="J13" s="13"/>
      <c r="K13" s="13"/>
      <c r="L13" s="13"/>
      <c r="M13" s="13"/>
      <c r="N13" s="13"/>
      <c r="O13" s="13"/>
      <c r="P13" s="13"/>
      <c r="Q13" s="9">
        <f t="shared" si="0"/>
        <v>1171</v>
      </c>
    </row>
    <row r="14" spans="1:17" ht="12.75" customHeight="1">
      <c r="A14" s="10">
        <v>9</v>
      </c>
      <c r="B14" s="11" t="s">
        <v>21</v>
      </c>
      <c r="C14" s="11" t="s">
        <v>22</v>
      </c>
      <c r="D14" s="13">
        <v>48</v>
      </c>
      <c r="E14" s="13">
        <v>431</v>
      </c>
      <c r="F14" s="13">
        <v>257</v>
      </c>
      <c r="G14" s="13">
        <v>264</v>
      </c>
      <c r="H14" s="13">
        <v>260</v>
      </c>
      <c r="I14" s="13"/>
      <c r="J14" s="13"/>
      <c r="K14" s="13"/>
      <c r="L14" s="13"/>
      <c r="M14" s="13"/>
      <c r="N14" s="13"/>
      <c r="O14" s="13"/>
      <c r="P14" s="13"/>
      <c r="Q14" s="9">
        <f t="shared" si="0"/>
        <v>1260</v>
      </c>
    </row>
    <row r="15" spans="1:17" ht="12.75" customHeight="1">
      <c r="A15" s="10">
        <v>10</v>
      </c>
      <c r="B15" s="11" t="s">
        <v>23</v>
      </c>
      <c r="C15" s="11" t="s">
        <v>24</v>
      </c>
      <c r="D15" s="13">
        <v>147</v>
      </c>
      <c r="E15" s="13">
        <v>654</v>
      </c>
      <c r="F15" s="13">
        <v>279</v>
      </c>
      <c r="G15" s="13">
        <v>536</v>
      </c>
      <c r="H15" s="13">
        <v>285</v>
      </c>
      <c r="I15" s="13"/>
      <c r="J15" s="13"/>
      <c r="K15" s="13"/>
      <c r="L15" s="13"/>
      <c r="M15" s="13"/>
      <c r="N15" s="13"/>
      <c r="O15" s="13"/>
      <c r="P15" s="13"/>
      <c r="Q15" s="9">
        <f t="shared" si="0"/>
        <v>1901</v>
      </c>
    </row>
    <row r="16" spans="1:17" ht="12.75" customHeight="1">
      <c r="A16" s="10">
        <v>11</v>
      </c>
      <c r="B16" s="11" t="s">
        <v>25</v>
      </c>
      <c r="C16" s="11" t="s">
        <v>26</v>
      </c>
      <c r="D16" s="13">
        <v>4948</v>
      </c>
      <c r="E16" s="13">
        <v>2629</v>
      </c>
      <c r="F16" s="13">
        <v>2522</v>
      </c>
      <c r="G16" s="13">
        <v>2849</v>
      </c>
      <c r="H16" s="13">
        <v>3107</v>
      </c>
      <c r="I16" s="13"/>
      <c r="J16" s="13"/>
      <c r="K16" s="13"/>
      <c r="L16" s="13"/>
      <c r="M16" s="13"/>
      <c r="N16" s="13"/>
      <c r="O16" s="13"/>
      <c r="P16" s="13"/>
      <c r="Q16" s="9">
        <f t="shared" si="0"/>
        <v>16055</v>
      </c>
    </row>
    <row r="17" spans="1:17" ht="12.75" customHeight="1">
      <c r="A17" s="10">
        <v>12</v>
      </c>
      <c r="B17" s="11" t="s">
        <v>27</v>
      </c>
      <c r="C17" s="11" t="s">
        <v>28</v>
      </c>
      <c r="D17" s="13">
        <v>4233</v>
      </c>
      <c r="E17" s="13">
        <v>5039</v>
      </c>
      <c r="F17" s="13">
        <v>5103</v>
      </c>
      <c r="G17" s="13">
        <v>4357</v>
      </c>
      <c r="H17" s="13">
        <v>4552</v>
      </c>
      <c r="I17" s="13"/>
      <c r="J17" s="13"/>
      <c r="K17" s="13"/>
      <c r="L17" s="13"/>
      <c r="M17" s="13"/>
      <c r="N17" s="13"/>
      <c r="O17" s="13"/>
      <c r="P17" s="13"/>
      <c r="Q17" s="9">
        <f t="shared" si="0"/>
        <v>23284</v>
      </c>
    </row>
    <row r="18" spans="1:17" ht="12.75" customHeight="1">
      <c r="A18" s="10">
        <v>13</v>
      </c>
      <c r="B18" s="11" t="s">
        <v>29</v>
      </c>
      <c r="C18" s="11" t="s">
        <v>30</v>
      </c>
      <c r="D18">
        <v>83</v>
      </c>
      <c r="E18">
        <v>270</v>
      </c>
      <c r="F18" s="388">
        <v>340</v>
      </c>
      <c r="G18" s="13">
        <v>266</v>
      </c>
      <c r="H18" s="390">
        <v>169</v>
      </c>
      <c r="I18" s="13"/>
      <c r="J18" s="13"/>
      <c r="K18" s="13"/>
      <c r="L18" s="13"/>
      <c r="M18" s="13"/>
      <c r="N18" s="13"/>
      <c r="O18" s="13"/>
      <c r="Q18" s="9">
        <f t="shared" si="0"/>
        <v>1128</v>
      </c>
    </row>
    <row r="19" spans="1:17" ht="12.75" customHeight="1">
      <c r="A19" s="10">
        <v>14</v>
      </c>
      <c r="B19" s="11" t="s">
        <v>31</v>
      </c>
      <c r="C19" s="11" t="s">
        <v>32</v>
      </c>
      <c r="D19" s="13">
        <v>1361</v>
      </c>
      <c r="E19" s="13">
        <v>1689</v>
      </c>
      <c r="F19" s="13">
        <v>1006</v>
      </c>
      <c r="G19" s="13">
        <v>1575</v>
      </c>
      <c r="H19" s="13">
        <v>1864</v>
      </c>
      <c r="I19" s="13"/>
      <c r="J19" s="13"/>
      <c r="K19" s="13"/>
      <c r="L19" s="13"/>
      <c r="M19" s="13"/>
      <c r="N19" s="13"/>
      <c r="O19" s="13"/>
      <c r="P19" s="13"/>
      <c r="Q19" s="9">
        <f t="shared" si="0"/>
        <v>7495</v>
      </c>
    </row>
    <row r="20" spans="1:17" ht="12.75" customHeight="1">
      <c r="A20" s="10">
        <v>15</v>
      </c>
      <c r="B20" s="11" t="s">
        <v>33</v>
      </c>
      <c r="C20" s="11" t="s">
        <v>34</v>
      </c>
      <c r="D20" s="13">
        <v>1218</v>
      </c>
      <c r="E20" s="13">
        <v>2708</v>
      </c>
      <c r="F20" s="13">
        <v>1678</v>
      </c>
      <c r="G20" s="13">
        <v>910</v>
      </c>
      <c r="H20" s="13">
        <v>1287</v>
      </c>
      <c r="I20" s="13"/>
      <c r="J20" s="13"/>
      <c r="K20" s="13"/>
      <c r="L20" s="13"/>
      <c r="M20" s="13"/>
      <c r="N20" s="13"/>
      <c r="O20" s="13"/>
      <c r="P20" s="13"/>
      <c r="Q20" s="9">
        <f t="shared" si="0"/>
        <v>7801</v>
      </c>
    </row>
    <row r="21" spans="1:17" ht="12.75" customHeight="1">
      <c r="A21" s="10">
        <v>16</v>
      </c>
      <c r="B21" s="11" t="s">
        <v>35</v>
      </c>
      <c r="C21" s="11" t="s">
        <v>36</v>
      </c>
      <c r="D21" s="13">
        <v>778</v>
      </c>
      <c r="E21" s="13">
        <v>981</v>
      </c>
      <c r="F21" s="13">
        <v>919</v>
      </c>
      <c r="G21" s="13">
        <v>698</v>
      </c>
      <c r="H21" s="13">
        <v>993</v>
      </c>
      <c r="I21" s="13"/>
      <c r="J21" s="13"/>
      <c r="K21" s="13"/>
      <c r="L21" s="13"/>
      <c r="M21" s="13"/>
      <c r="N21" s="13"/>
      <c r="O21" s="13"/>
      <c r="P21" s="13"/>
      <c r="Q21" s="9">
        <f t="shared" si="0"/>
        <v>4369</v>
      </c>
    </row>
    <row r="22" spans="1:17" ht="12.75" customHeight="1">
      <c r="A22" s="10">
        <v>17</v>
      </c>
      <c r="B22" s="11" t="s">
        <v>37</v>
      </c>
      <c r="C22" s="11" t="s">
        <v>38</v>
      </c>
      <c r="D22" s="13">
        <v>62</v>
      </c>
      <c r="E22" s="13">
        <v>195</v>
      </c>
      <c r="F22" s="13">
        <v>439</v>
      </c>
      <c r="G22" s="13">
        <v>395</v>
      </c>
      <c r="H22" s="13">
        <v>356</v>
      </c>
      <c r="I22" s="13"/>
      <c r="J22" s="13"/>
      <c r="K22" s="13"/>
      <c r="L22" s="13"/>
      <c r="M22" s="13"/>
      <c r="N22" s="13"/>
      <c r="O22" s="13"/>
      <c r="P22" s="13"/>
      <c r="Q22" s="9">
        <f t="shared" si="0"/>
        <v>1447</v>
      </c>
    </row>
    <row r="23" spans="1:17" ht="12.75" customHeight="1">
      <c r="A23" s="10">
        <v>18</v>
      </c>
      <c r="B23" s="11" t="s">
        <v>39</v>
      </c>
      <c r="C23" s="11" t="s">
        <v>40</v>
      </c>
      <c r="D23" s="13">
        <v>581</v>
      </c>
      <c r="E23" s="13">
        <v>4699</v>
      </c>
      <c r="F23" s="13">
        <v>2419</v>
      </c>
      <c r="G23" s="13">
        <v>933</v>
      </c>
      <c r="H23" s="13">
        <v>898</v>
      </c>
      <c r="I23" s="13"/>
      <c r="J23" s="13"/>
      <c r="K23" s="13"/>
      <c r="L23" s="13"/>
      <c r="M23" s="13"/>
      <c r="N23" s="13"/>
      <c r="O23" s="13"/>
      <c r="P23" s="13"/>
      <c r="Q23" s="9">
        <f t="shared" si="0"/>
        <v>9530</v>
      </c>
    </row>
    <row r="24" spans="1:17" ht="12.75" customHeight="1">
      <c r="A24" s="10">
        <v>19</v>
      </c>
      <c r="B24" s="11" t="s">
        <v>41</v>
      </c>
      <c r="C24" s="11" t="s">
        <v>42</v>
      </c>
      <c r="D24" s="13">
        <v>588</v>
      </c>
      <c r="E24" s="13">
        <v>374</v>
      </c>
      <c r="F24" s="13">
        <v>286</v>
      </c>
      <c r="G24" s="13">
        <v>435</v>
      </c>
      <c r="H24" s="13">
        <v>635</v>
      </c>
      <c r="I24" s="13"/>
      <c r="J24" s="13"/>
      <c r="K24" s="13"/>
      <c r="L24" s="13"/>
      <c r="M24" s="13"/>
      <c r="N24" s="13"/>
      <c r="O24" s="13"/>
      <c r="P24" s="13"/>
      <c r="Q24" s="9">
        <f t="shared" si="0"/>
        <v>2318</v>
      </c>
    </row>
    <row r="25" spans="1:17" ht="12.75" customHeight="1">
      <c r="A25" s="10">
        <v>20</v>
      </c>
      <c r="B25" s="11" t="s">
        <v>43</v>
      </c>
      <c r="C25" s="11" t="s">
        <v>44</v>
      </c>
      <c r="D25" s="13">
        <v>467</v>
      </c>
      <c r="E25" s="13">
        <v>359</v>
      </c>
      <c r="F25" s="13">
        <v>443</v>
      </c>
      <c r="G25" s="13">
        <v>425</v>
      </c>
      <c r="H25" s="13">
        <v>258</v>
      </c>
      <c r="I25" s="13"/>
      <c r="J25" s="13"/>
      <c r="K25" s="13"/>
      <c r="L25" s="13"/>
      <c r="M25" s="13"/>
      <c r="N25" s="13"/>
      <c r="O25" s="13"/>
      <c r="P25" s="13"/>
      <c r="Q25" s="9">
        <f t="shared" si="0"/>
        <v>1952</v>
      </c>
    </row>
    <row r="26" spans="1:17" ht="12.75" customHeight="1">
      <c r="A26" s="10">
        <v>21</v>
      </c>
      <c r="B26" s="11" t="s">
        <v>45</v>
      </c>
      <c r="C26" s="11" t="s">
        <v>46</v>
      </c>
      <c r="D26" s="13">
        <v>89</v>
      </c>
      <c r="E26" s="13">
        <v>109</v>
      </c>
      <c r="F26" s="13">
        <v>205</v>
      </c>
      <c r="G26" s="13">
        <v>141</v>
      </c>
      <c r="H26" s="13">
        <v>98</v>
      </c>
      <c r="I26" s="13"/>
      <c r="J26" s="13"/>
      <c r="K26" s="13"/>
      <c r="L26" s="13"/>
      <c r="M26" s="13"/>
      <c r="N26" s="13"/>
      <c r="O26" s="13"/>
      <c r="P26" s="13"/>
      <c r="Q26" s="9">
        <f t="shared" si="0"/>
        <v>642</v>
      </c>
    </row>
    <row r="27" spans="1:17" ht="12.75" customHeight="1">
      <c r="A27" s="10">
        <v>22</v>
      </c>
      <c r="B27" s="11" t="s">
        <v>47</v>
      </c>
      <c r="C27" s="11" t="s">
        <v>48</v>
      </c>
      <c r="D27" s="13">
        <v>2265</v>
      </c>
      <c r="E27" s="13">
        <v>2886</v>
      </c>
      <c r="F27" s="13">
        <v>2448</v>
      </c>
      <c r="G27" s="13">
        <v>2818</v>
      </c>
      <c r="H27" s="13">
        <v>3632</v>
      </c>
      <c r="I27" s="13"/>
      <c r="J27" s="13"/>
      <c r="K27" s="13"/>
      <c r="L27" s="13"/>
      <c r="M27" s="13"/>
      <c r="N27" s="13"/>
      <c r="O27" s="13"/>
      <c r="P27" s="13"/>
      <c r="Q27" s="9">
        <f t="shared" si="0"/>
        <v>14049</v>
      </c>
    </row>
    <row r="28" spans="1:17" ht="12.75" customHeight="1">
      <c r="A28" s="10">
        <v>23</v>
      </c>
      <c r="B28" s="11" t="s">
        <v>49</v>
      </c>
      <c r="C28" s="11" t="s">
        <v>50</v>
      </c>
      <c r="D28" s="13">
        <v>524</v>
      </c>
      <c r="E28" s="13">
        <v>612</v>
      </c>
      <c r="F28" s="13">
        <v>261</v>
      </c>
      <c r="G28" s="13">
        <v>247</v>
      </c>
      <c r="H28" s="13">
        <v>174</v>
      </c>
      <c r="I28" s="13"/>
      <c r="J28" s="13"/>
      <c r="K28" s="13"/>
      <c r="L28" s="13"/>
      <c r="M28" s="13"/>
      <c r="N28" s="13"/>
      <c r="O28" s="13"/>
      <c r="P28" s="13"/>
      <c r="Q28" s="9">
        <f t="shared" si="0"/>
        <v>1818</v>
      </c>
    </row>
    <row r="29" spans="1:17" ht="12.75" customHeight="1">
      <c r="A29" s="14">
        <v>24</v>
      </c>
      <c r="B29" s="15" t="s">
        <v>51</v>
      </c>
      <c r="C29" s="15" t="s">
        <v>52</v>
      </c>
      <c r="D29" s="17">
        <v>568</v>
      </c>
      <c r="E29">
        <v>283</v>
      </c>
      <c r="F29" s="391">
        <v>120</v>
      </c>
      <c r="G29" s="17">
        <v>597</v>
      </c>
      <c r="H29" s="390">
        <v>325</v>
      </c>
      <c r="I29" s="17"/>
      <c r="J29" s="17"/>
      <c r="K29" s="17"/>
      <c r="L29" s="17"/>
      <c r="M29" s="17"/>
      <c r="N29" s="17"/>
      <c r="O29" s="17"/>
      <c r="P29" s="17"/>
      <c r="Q29" s="9">
        <f t="shared" si="0"/>
        <v>1893</v>
      </c>
    </row>
    <row r="30" spans="1:17" ht="12.75" customHeight="1">
      <c r="A30" s="18">
        <v>25</v>
      </c>
      <c r="B30" s="19" t="s">
        <v>53</v>
      </c>
      <c r="C30" s="19" t="s">
        <v>54</v>
      </c>
      <c r="D30" s="20">
        <v>50</v>
      </c>
      <c r="E30" s="20">
        <v>2</v>
      </c>
      <c r="F30" s="138">
        <v>17</v>
      </c>
      <c r="G30" s="20">
        <v>2</v>
      </c>
      <c r="H30" s="20">
        <v>15</v>
      </c>
      <c r="I30" s="20"/>
      <c r="J30" s="20"/>
      <c r="K30" s="20"/>
      <c r="L30" s="20"/>
      <c r="M30" s="20"/>
      <c r="N30" s="20"/>
      <c r="O30" s="20"/>
      <c r="P30" s="20"/>
      <c r="Q30" s="9">
        <f t="shared" si="0"/>
        <v>86</v>
      </c>
    </row>
    <row r="31" spans="1:17" ht="12.75" customHeight="1">
      <c r="A31" s="21">
        <v>26</v>
      </c>
      <c r="B31" s="22" t="s">
        <v>55</v>
      </c>
      <c r="C31" s="22" t="s">
        <v>56</v>
      </c>
      <c r="D31" s="23">
        <v>2</v>
      </c>
      <c r="E31" s="23">
        <v>10</v>
      </c>
      <c r="F31" s="139">
        <v>6</v>
      </c>
      <c r="G31" s="23">
        <v>2</v>
      </c>
      <c r="H31" s="23">
        <v>0</v>
      </c>
      <c r="I31" s="23"/>
      <c r="J31" s="23"/>
      <c r="K31" s="23"/>
      <c r="L31" s="23"/>
      <c r="M31" s="23"/>
      <c r="N31" s="23"/>
      <c r="O31" s="23"/>
      <c r="P31" s="23"/>
      <c r="Q31" s="9">
        <f t="shared" si="0"/>
        <v>20</v>
      </c>
    </row>
    <row r="32" spans="1:17" ht="12.75">
      <c r="A32" s="24"/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12.75">
      <c r="A33" s="4" t="s">
        <v>57</v>
      </c>
      <c r="B33" s="5"/>
      <c r="C33" s="27"/>
      <c r="D33" s="26"/>
      <c r="E33" s="140"/>
      <c r="F33" s="140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12.75">
      <c r="A34" s="6">
        <v>1</v>
      </c>
      <c r="B34" s="7" t="s">
        <v>58</v>
      </c>
      <c r="C34" s="28" t="s">
        <v>59</v>
      </c>
      <c r="D34" s="9">
        <v>0</v>
      </c>
      <c r="E34" s="9">
        <v>70</v>
      </c>
      <c r="F34" s="9">
        <v>128</v>
      </c>
      <c r="G34" s="8">
        <v>476</v>
      </c>
      <c r="H34" s="9">
        <v>887</v>
      </c>
      <c r="I34" s="9"/>
      <c r="J34" s="9"/>
      <c r="K34" s="9"/>
      <c r="L34" s="9"/>
      <c r="M34" s="9"/>
      <c r="N34" s="9"/>
      <c r="O34" s="9"/>
      <c r="P34" s="9"/>
      <c r="Q34" s="9">
        <f>SUM(D34:P34)</f>
        <v>1561</v>
      </c>
    </row>
    <row r="35" spans="1:17" ht="12.75">
      <c r="A35" s="29">
        <v>2</v>
      </c>
      <c r="B35" s="11" t="s">
        <v>60</v>
      </c>
      <c r="C35" s="11" t="s">
        <v>61</v>
      </c>
      <c r="D35" s="13">
        <v>252</v>
      </c>
      <c r="E35" s="13">
        <v>268</v>
      </c>
      <c r="F35" s="13">
        <v>92</v>
      </c>
      <c r="G35" s="12">
        <v>159</v>
      </c>
      <c r="H35" s="13">
        <v>1126</v>
      </c>
      <c r="I35" s="13"/>
      <c r="J35" s="13"/>
      <c r="K35" s="13"/>
      <c r="L35" s="13"/>
      <c r="M35" s="13"/>
      <c r="N35" s="13"/>
      <c r="O35" s="13"/>
      <c r="P35" s="13"/>
      <c r="Q35" s="9">
        <f aca="true" t="shared" si="1" ref="Q35:Q74">SUM(D35:P35)</f>
        <v>1897</v>
      </c>
    </row>
    <row r="36" spans="1:17" ht="12.75">
      <c r="A36" s="29">
        <v>3</v>
      </c>
      <c r="B36" s="11" t="s">
        <v>62</v>
      </c>
      <c r="C36" s="11" t="s">
        <v>63</v>
      </c>
      <c r="D36" s="13">
        <v>9</v>
      </c>
      <c r="E36" s="13">
        <v>11</v>
      </c>
      <c r="F36" s="13">
        <v>1</v>
      </c>
      <c r="G36" s="12">
        <v>31</v>
      </c>
      <c r="H36" s="13">
        <v>8</v>
      </c>
      <c r="I36" s="13"/>
      <c r="J36" s="13"/>
      <c r="K36" s="13"/>
      <c r="L36" s="13"/>
      <c r="M36" s="13"/>
      <c r="N36" s="13"/>
      <c r="O36" s="13"/>
      <c r="P36" s="13"/>
      <c r="Q36" s="9">
        <f t="shared" si="1"/>
        <v>60</v>
      </c>
    </row>
    <row r="37" spans="1:17" ht="12.75">
      <c r="A37" s="29">
        <v>4</v>
      </c>
      <c r="B37" s="11" t="s">
        <v>64</v>
      </c>
      <c r="C37" s="11" t="s">
        <v>65</v>
      </c>
      <c r="D37" s="13">
        <v>64</v>
      </c>
      <c r="E37" s="13">
        <v>160</v>
      </c>
      <c r="F37" s="13">
        <v>115</v>
      </c>
      <c r="G37" s="12">
        <v>91</v>
      </c>
      <c r="H37" s="13">
        <v>108</v>
      </c>
      <c r="I37" s="13"/>
      <c r="J37" s="13"/>
      <c r="K37" s="13"/>
      <c r="L37" s="13"/>
      <c r="M37" s="13"/>
      <c r="N37" s="13"/>
      <c r="O37" s="13"/>
      <c r="P37" s="13"/>
      <c r="Q37" s="9">
        <f t="shared" si="1"/>
        <v>538</v>
      </c>
    </row>
    <row r="38" spans="1:17" ht="12.75">
      <c r="A38" s="29">
        <v>5</v>
      </c>
      <c r="B38" s="11" t="s">
        <v>66</v>
      </c>
      <c r="C38" s="11" t="s">
        <v>67</v>
      </c>
      <c r="D38" s="13">
        <v>174</v>
      </c>
      <c r="E38" s="13">
        <v>172</v>
      </c>
      <c r="F38" s="13">
        <v>36</v>
      </c>
      <c r="G38" s="12">
        <v>22</v>
      </c>
      <c r="H38" s="13">
        <v>31</v>
      </c>
      <c r="I38" s="13"/>
      <c r="J38" s="13"/>
      <c r="K38" s="13"/>
      <c r="L38" s="13"/>
      <c r="M38" s="13"/>
      <c r="N38" s="13"/>
      <c r="O38" s="13"/>
      <c r="P38" s="13"/>
      <c r="Q38" s="9">
        <f t="shared" si="1"/>
        <v>435</v>
      </c>
    </row>
    <row r="39" spans="1:17" ht="12.75">
      <c r="A39" s="29">
        <v>6</v>
      </c>
      <c r="B39" s="11" t="s">
        <v>68</v>
      </c>
      <c r="C39" s="11" t="s">
        <v>69</v>
      </c>
      <c r="D39" s="13">
        <v>73</v>
      </c>
      <c r="E39" s="13">
        <v>15</v>
      </c>
      <c r="F39" s="13">
        <v>22</v>
      </c>
      <c r="G39" s="13">
        <v>10</v>
      </c>
      <c r="H39" s="13">
        <v>23</v>
      </c>
      <c r="I39" s="13"/>
      <c r="J39" s="13"/>
      <c r="K39" s="13"/>
      <c r="L39" s="13"/>
      <c r="M39" s="13"/>
      <c r="N39" s="13"/>
      <c r="O39" s="13"/>
      <c r="P39" s="13"/>
      <c r="Q39" s="9">
        <f t="shared" si="1"/>
        <v>143</v>
      </c>
    </row>
    <row r="40" spans="1:17" ht="12.75">
      <c r="A40" s="29">
        <v>7</v>
      </c>
      <c r="B40" s="11" t="s">
        <v>70</v>
      </c>
      <c r="C40" s="11" t="s">
        <v>71</v>
      </c>
      <c r="D40" s="13">
        <v>80</v>
      </c>
      <c r="E40" s="13">
        <v>64</v>
      </c>
      <c r="F40" s="13">
        <v>32</v>
      </c>
      <c r="G40" s="13">
        <v>53</v>
      </c>
      <c r="H40" s="13">
        <v>65</v>
      </c>
      <c r="I40" s="13"/>
      <c r="J40" s="13"/>
      <c r="K40" s="13"/>
      <c r="L40" s="13"/>
      <c r="M40" s="13"/>
      <c r="N40" s="13"/>
      <c r="O40" s="13"/>
      <c r="P40" s="13"/>
      <c r="Q40" s="9">
        <f t="shared" si="1"/>
        <v>294</v>
      </c>
    </row>
    <row r="41" spans="1:17" ht="12.75">
      <c r="A41" s="29">
        <v>8</v>
      </c>
      <c r="B41" s="11" t="s">
        <v>72</v>
      </c>
      <c r="C41" s="11" t="s">
        <v>73</v>
      </c>
      <c r="D41" s="13">
        <v>0</v>
      </c>
      <c r="E41" s="13">
        <v>38</v>
      </c>
      <c r="F41" s="13">
        <v>0</v>
      </c>
      <c r="G41" s="13">
        <v>0</v>
      </c>
      <c r="H41" s="13">
        <v>159</v>
      </c>
      <c r="I41" s="13"/>
      <c r="J41" s="13"/>
      <c r="K41" s="13"/>
      <c r="L41" s="13"/>
      <c r="M41" s="13"/>
      <c r="N41" s="13"/>
      <c r="O41" s="13"/>
      <c r="P41" s="13"/>
      <c r="Q41" s="9">
        <f t="shared" si="1"/>
        <v>197</v>
      </c>
    </row>
    <row r="42" spans="1:17" ht="12.75">
      <c r="A42" s="29">
        <v>9</v>
      </c>
      <c r="B42" s="11" t="s">
        <v>74</v>
      </c>
      <c r="C42" s="11" t="s">
        <v>75</v>
      </c>
      <c r="D42" s="13">
        <v>44</v>
      </c>
      <c r="E42" s="13">
        <v>270</v>
      </c>
      <c r="F42" s="13">
        <v>99</v>
      </c>
      <c r="G42" s="13">
        <v>264</v>
      </c>
      <c r="H42" s="13">
        <v>50</v>
      </c>
      <c r="I42" s="13"/>
      <c r="J42" s="13"/>
      <c r="K42" s="13"/>
      <c r="L42" s="13"/>
      <c r="M42" s="13"/>
      <c r="N42" s="13"/>
      <c r="O42" s="13"/>
      <c r="P42" s="13"/>
      <c r="Q42" s="9">
        <f t="shared" si="1"/>
        <v>727</v>
      </c>
    </row>
    <row r="43" spans="1:17" ht="12.75">
      <c r="A43" s="29">
        <v>10</v>
      </c>
      <c r="B43" s="11" t="s">
        <v>76</v>
      </c>
      <c r="C43" s="11" t="s">
        <v>77</v>
      </c>
      <c r="D43" s="13">
        <v>56</v>
      </c>
      <c r="E43" s="13">
        <v>35</v>
      </c>
      <c r="F43" s="13">
        <v>127</v>
      </c>
      <c r="G43" s="13">
        <v>39</v>
      </c>
      <c r="H43" s="13">
        <v>112</v>
      </c>
      <c r="I43" s="13"/>
      <c r="J43" s="13"/>
      <c r="K43" s="13"/>
      <c r="L43" s="13"/>
      <c r="M43" s="13"/>
      <c r="N43" s="13"/>
      <c r="O43" s="13"/>
      <c r="P43" s="13"/>
      <c r="Q43" s="9">
        <f t="shared" si="1"/>
        <v>369</v>
      </c>
    </row>
    <row r="44" spans="1:17" ht="12.75">
      <c r="A44" s="29">
        <v>11</v>
      </c>
      <c r="B44" s="11" t="s">
        <v>78</v>
      </c>
      <c r="C44" s="11" t="s">
        <v>79</v>
      </c>
      <c r="D44" s="13">
        <v>15</v>
      </c>
      <c r="E44" s="13">
        <v>20</v>
      </c>
      <c r="F44" s="13">
        <v>144</v>
      </c>
      <c r="G44" s="13">
        <v>9</v>
      </c>
      <c r="H44" s="13">
        <v>34</v>
      </c>
      <c r="I44" s="13"/>
      <c r="J44" s="13"/>
      <c r="K44" s="13"/>
      <c r="L44" s="13"/>
      <c r="M44" s="13"/>
      <c r="N44" s="13"/>
      <c r="O44" s="13"/>
      <c r="P44" s="13"/>
      <c r="Q44" s="9">
        <f t="shared" si="1"/>
        <v>222</v>
      </c>
    </row>
    <row r="45" spans="1:17" ht="12.75">
      <c r="A45" s="29">
        <v>12</v>
      </c>
      <c r="B45" s="11" t="s">
        <v>80</v>
      </c>
      <c r="C45" s="11" t="s">
        <v>81</v>
      </c>
      <c r="D45" s="13">
        <v>53</v>
      </c>
      <c r="E45" s="13">
        <v>13</v>
      </c>
      <c r="F45" s="13">
        <v>11</v>
      </c>
      <c r="G45" s="13">
        <v>32</v>
      </c>
      <c r="H45" s="13">
        <v>103</v>
      </c>
      <c r="I45" s="13"/>
      <c r="J45" s="13"/>
      <c r="K45" s="13"/>
      <c r="L45" s="13"/>
      <c r="M45" s="13"/>
      <c r="N45" s="13"/>
      <c r="O45" s="13"/>
      <c r="P45" s="13"/>
      <c r="Q45" s="9">
        <f t="shared" si="1"/>
        <v>212</v>
      </c>
    </row>
    <row r="46" spans="1:17" ht="12.75">
      <c r="A46" s="29">
        <v>13</v>
      </c>
      <c r="B46" s="11" t="s">
        <v>82</v>
      </c>
      <c r="C46" s="11" t="s">
        <v>83</v>
      </c>
      <c r="D46" s="13">
        <v>155</v>
      </c>
      <c r="E46" s="13">
        <v>2121</v>
      </c>
      <c r="F46" s="13">
        <v>1814</v>
      </c>
      <c r="G46" s="13">
        <v>1875</v>
      </c>
      <c r="H46" s="13">
        <v>917</v>
      </c>
      <c r="I46" s="13"/>
      <c r="J46" s="13"/>
      <c r="K46" s="13"/>
      <c r="L46" s="13"/>
      <c r="M46" s="13"/>
      <c r="N46" s="13"/>
      <c r="O46" s="13"/>
      <c r="P46" s="13"/>
      <c r="Q46" s="9">
        <f t="shared" si="1"/>
        <v>6882</v>
      </c>
    </row>
    <row r="47" spans="1:17" ht="12.75">
      <c r="A47" s="29">
        <v>14</v>
      </c>
      <c r="B47" s="11" t="s">
        <v>84</v>
      </c>
      <c r="C47" s="11" t="s">
        <v>85</v>
      </c>
      <c r="D47" s="13">
        <v>7</v>
      </c>
      <c r="E47" s="13">
        <v>34</v>
      </c>
      <c r="F47" s="13">
        <v>30</v>
      </c>
      <c r="G47" s="13">
        <v>31</v>
      </c>
      <c r="H47" s="13">
        <v>7</v>
      </c>
      <c r="I47" s="13"/>
      <c r="J47" s="13"/>
      <c r="K47" s="13"/>
      <c r="L47" s="13"/>
      <c r="M47" s="13"/>
      <c r="N47" s="13"/>
      <c r="O47" s="13"/>
      <c r="P47" s="13"/>
      <c r="Q47" s="9">
        <f t="shared" si="1"/>
        <v>109</v>
      </c>
    </row>
    <row r="48" spans="1:17" ht="12.75">
      <c r="A48" s="29">
        <v>15</v>
      </c>
      <c r="B48" s="11" t="s">
        <v>86</v>
      </c>
      <c r="C48" s="11" t="s">
        <v>87</v>
      </c>
      <c r="D48" s="13">
        <v>34</v>
      </c>
      <c r="E48" s="13">
        <v>83</v>
      </c>
      <c r="F48" s="13">
        <v>126</v>
      </c>
      <c r="G48" s="13">
        <v>86</v>
      </c>
      <c r="H48" s="13">
        <v>134</v>
      </c>
      <c r="I48" s="13"/>
      <c r="J48" s="13"/>
      <c r="K48" s="13"/>
      <c r="L48" s="13"/>
      <c r="M48" s="13"/>
      <c r="N48" s="13"/>
      <c r="O48" s="13"/>
      <c r="P48" s="13"/>
      <c r="Q48" s="9">
        <f t="shared" si="1"/>
        <v>463</v>
      </c>
    </row>
    <row r="49" spans="1:17" ht="12.75">
      <c r="A49" s="29">
        <v>16</v>
      </c>
      <c r="B49" s="11" t="s">
        <v>88</v>
      </c>
      <c r="C49" s="11" t="s">
        <v>89</v>
      </c>
      <c r="D49" s="13">
        <v>214</v>
      </c>
      <c r="E49" s="13">
        <v>237</v>
      </c>
      <c r="F49" s="13">
        <v>82</v>
      </c>
      <c r="G49" s="13">
        <v>74</v>
      </c>
      <c r="H49" s="13">
        <v>152</v>
      </c>
      <c r="I49" s="13"/>
      <c r="J49" s="13"/>
      <c r="K49" s="13"/>
      <c r="L49" s="13"/>
      <c r="M49" s="13"/>
      <c r="N49" s="13"/>
      <c r="O49" s="13"/>
      <c r="P49" s="13"/>
      <c r="Q49" s="9">
        <f t="shared" si="1"/>
        <v>759</v>
      </c>
    </row>
    <row r="50" spans="1:17" ht="12.75">
      <c r="A50" s="29">
        <v>17</v>
      </c>
      <c r="B50" s="11" t="s">
        <v>90</v>
      </c>
      <c r="C50" s="11" t="s">
        <v>91</v>
      </c>
      <c r="D50" s="13">
        <v>764</v>
      </c>
      <c r="E50" s="13">
        <v>939</v>
      </c>
      <c r="F50" s="13">
        <v>485</v>
      </c>
      <c r="G50" s="13">
        <v>172</v>
      </c>
      <c r="H50" s="13">
        <v>187</v>
      </c>
      <c r="I50" s="13"/>
      <c r="J50" s="13"/>
      <c r="K50" s="13"/>
      <c r="L50" s="13"/>
      <c r="M50" s="13"/>
      <c r="N50" s="13"/>
      <c r="O50" s="13"/>
      <c r="P50" s="13"/>
      <c r="Q50" s="9">
        <f t="shared" si="1"/>
        <v>2547</v>
      </c>
    </row>
    <row r="51" spans="1:17" ht="12.75">
      <c r="A51" s="29">
        <v>18</v>
      </c>
      <c r="B51" s="11" t="s">
        <v>92</v>
      </c>
      <c r="C51" s="11" t="s">
        <v>93</v>
      </c>
      <c r="D51" s="13">
        <v>283</v>
      </c>
      <c r="E51" s="13">
        <v>205</v>
      </c>
      <c r="F51" s="13">
        <v>1146</v>
      </c>
      <c r="G51" s="13">
        <v>323</v>
      </c>
      <c r="H51" s="13">
        <v>249</v>
      </c>
      <c r="I51" s="13"/>
      <c r="J51" s="13"/>
      <c r="K51" s="13"/>
      <c r="L51" s="13"/>
      <c r="M51" s="13"/>
      <c r="N51" s="13"/>
      <c r="O51" s="13"/>
      <c r="P51" s="13"/>
      <c r="Q51" s="9">
        <f t="shared" si="1"/>
        <v>2206</v>
      </c>
    </row>
    <row r="52" spans="1:17" ht="12.75">
      <c r="A52" s="29">
        <v>19</v>
      </c>
      <c r="B52" s="11" t="s">
        <v>94</v>
      </c>
      <c r="C52" s="11" t="s">
        <v>95</v>
      </c>
      <c r="D52" s="13">
        <v>0</v>
      </c>
      <c r="E52" s="13">
        <v>0</v>
      </c>
      <c r="F52" s="13">
        <v>88</v>
      </c>
      <c r="G52" s="13">
        <v>32</v>
      </c>
      <c r="H52" s="13">
        <v>145</v>
      </c>
      <c r="I52" s="13"/>
      <c r="J52" s="13"/>
      <c r="K52" s="13"/>
      <c r="L52" s="13"/>
      <c r="M52" s="13"/>
      <c r="N52" s="13"/>
      <c r="O52" s="13"/>
      <c r="P52" s="13"/>
      <c r="Q52" s="9">
        <f t="shared" si="1"/>
        <v>265</v>
      </c>
    </row>
    <row r="53" spans="1:17" ht="12.75">
      <c r="A53" s="29">
        <v>20</v>
      </c>
      <c r="B53" s="30" t="s">
        <v>96</v>
      </c>
      <c r="C53" s="11" t="s">
        <v>97</v>
      </c>
      <c r="D53" s="13">
        <v>34</v>
      </c>
      <c r="E53" s="13">
        <v>17</v>
      </c>
      <c r="F53" s="13">
        <v>17</v>
      </c>
      <c r="G53" s="13">
        <v>1</v>
      </c>
      <c r="H53" s="13">
        <v>26</v>
      </c>
      <c r="I53" s="13"/>
      <c r="J53" s="13"/>
      <c r="K53" s="13"/>
      <c r="L53" s="13"/>
      <c r="M53" s="13"/>
      <c r="N53" s="13"/>
      <c r="O53" s="13"/>
      <c r="P53" s="13"/>
      <c r="Q53" s="9">
        <f t="shared" si="1"/>
        <v>95</v>
      </c>
    </row>
    <row r="54" spans="1:17" ht="12.75">
      <c r="A54" s="29">
        <v>21</v>
      </c>
      <c r="B54" s="30" t="s">
        <v>98</v>
      </c>
      <c r="C54" s="11" t="s">
        <v>99</v>
      </c>
      <c r="D54" s="13">
        <v>157</v>
      </c>
      <c r="E54" s="13">
        <v>285</v>
      </c>
      <c r="F54" s="13">
        <v>38</v>
      </c>
      <c r="G54" s="13">
        <v>613</v>
      </c>
      <c r="H54" s="13">
        <v>82</v>
      </c>
      <c r="I54" s="13"/>
      <c r="J54" s="13"/>
      <c r="K54" s="13"/>
      <c r="L54" s="13"/>
      <c r="M54" s="13"/>
      <c r="N54" s="13"/>
      <c r="O54" s="13"/>
      <c r="P54" s="13"/>
      <c r="Q54" s="9">
        <f t="shared" si="1"/>
        <v>1175</v>
      </c>
    </row>
    <row r="55" spans="1:17" ht="12.75">
      <c r="A55" s="29">
        <v>22</v>
      </c>
      <c r="B55" s="30" t="s">
        <v>100</v>
      </c>
      <c r="C55" s="11" t="s">
        <v>101</v>
      </c>
      <c r="D55" s="13">
        <v>37</v>
      </c>
      <c r="E55" s="13">
        <v>12</v>
      </c>
      <c r="F55" s="13">
        <v>23</v>
      </c>
      <c r="G55" s="13">
        <v>50</v>
      </c>
      <c r="H55" s="13">
        <v>39</v>
      </c>
      <c r="I55" s="13"/>
      <c r="J55" s="13"/>
      <c r="K55" s="13"/>
      <c r="L55" s="13"/>
      <c r="M55" s="13"/>
      <c r="N55" s="13"/>
      <c r="O55" s="13"/>
      <c r="P55" s="13"/>
      <c r="Q55" s="9">
        <f t="shared" si="1"/>
        <v>161</v>
      </c>
    </row>
    <row r="56" spans="1:17" ht="12.75">
      <c r="A56" s="29">
        <v>23</v>
      </c>
      <c r="B56" s="30" t="s">
        <v>102</v>
      </c>
      <c r="C56" s="11" t="s">
        <v>103</v>
      </c>
      <c r="D56" s="13">
        <v>129</v>
      </c>
      <c r="E56" s="13">
        <v>111</v>
      </c>
      <c r="F56" s="13">
        <v>105</v>
      </c>
      <c r="G56" s="13">
        <v>132</v>
      </c>
      <c r="H56" s="13">
        <v>41</v>
      </c>
      <c r="I56" s="13"/>
      <c r="J56" s="13"/>
      <c r="K56" s="13"/>
      <c r="L56" s="13"/>
      <c r="M56" s="13"/>
      <c r="N56" s="13"/>
      <c r="O56" s="13"/>
      <c r="P56" s="13"/>
      <c r="Q56" s="9">
        <f t="shared" si="1"/>
        <v>518</v>
      </c>
    </row>
    <row r="57" spans="1:17" ht="12.75">
      <c r="A57" s="29">
        <v>24</v>
      </c>
      <c r="B57" s="11" t="s">
        <v>104</v>
      </c>
      <c r="C57" s="11" t="s">
        <v>105</v>
      </c>
      <c r="D57" s="13">
        <v>43</v>
      </c>
      <c r="E57" s="13">
        <v>68</v>
      </c>
      <c r="F57" s="13">
        <v>161</v>
      </c>
      <c r="G57" s="13">
        <v>86</v>
      </c>
      <c r="H57" s="13">
        <v>79</v>
      </c>
      <c r="I57" s="13"/>
      <c r="J57" s="13"/>
      <c r="K57" s="13"/>
      <c r="L57" s="13"/>
      <c r="M57" s="13"/>
      <c r="N57" s="13"/>
      <c r="O57" s="13"/>
      <c r="P57" s="13"/>
      <c r="Q57" s="9">
        <f t="shared" si="1"/>
        <v>437</v>
      </c>
    </row>
    <row r="58" spans="1:17" ht="12.75">
      <c r="A58" s="29">
        <v>25</v>
      </c>
      <c r="B58" s="11" t="s">
        <v>106</v>
      </c>
      <c r="C58" s="11" t="s">
        <v>107</v>
      </c>
      <c r="D58" s="13">
        <v>155</v>
      </c>
      <c r="E58" s="13">
        <v>176</v>
      </c>
      <c r="F58" s="13">
        <v>36</v>
      </c>
      <c r="G58" s="13">
        <v>671</v>
      </c>
      <c r="H58" s="13">
        <v>62</v>
      </c>
      <c r="I58" s="13"/>
      <c r="J58" s="13"/>
      <c r="K58" s="13"/>
      <c r="L58" s="13"/>
      <c r="M58" s="13"/>
      <c r="N58" s="13"/>
      <c r="O58" s="13"/>
      <c r="P58" s="13"/>
      <c r="Q58" s="9">
        <f t="shared" si="1"/>
        <v>1100</v>
      </c>
    </row>
    <row r="59" spans="1:17" ht="12.75">
      <c r="A59" s="29">
        <v>26</v>
      </c>
      <c r="B59" s="11" t="s">
        <v>108</v>
      </c>
      <c r="C59" s="11" t="s">
        <v>109</v>
      </c>
      <c r="D59" s="13">
        <v>67</v>
      </c>
      <c r="E59" s="13">
        <v>16</v>
      </c>
      <c r="F59" s="13">
        <v>125</v>
      </c>
      <c r="G59" s="13">
        <v>55</v>
      </c>
      <c r="H59" s="13">
        <v>12</v>
      </c>
      <c r="I59" s="13"/>
      <c r="J59" s="13"/>
      <c r="K59" s="13"/>
      <c r="L59" s="13"/>
      <c r="M59" s="13"/>
      <c r="N59" s="13"/>
      <c r="O59" s="13"/>
      <c r="P59" s="13"/>
      <c r="Q59" s="9">
        <f t="shared" si="1"/>
        <v>275</v>
      </c>
    </row>
    <row r="60" spans="1:17" ht="12.75">
      <c r="A60" s="29">
        <v>27</v>
      </c>
      <c r="B60" s="11" t="s">
        <v>110</v>
      </c>
      <c r="C60" s="11" t="s">
        <v>111</v>
      </c>
      <c r="D60" s="13">
        <v>0</v>
      </c>
      <c r="E60" s="13">
        <v>15</v>
      </c>
      <c r="F60" s="13">
        <v>37</v>
      </c>
      <c r="G60" s="13">
        <v>49</v>
      </c>
      <c r="H60" s="13">
        <v>3</v>
      </c>
      <c r="I60" s="13"/>
      <c r="J60" s="13"/>
      <c r="K60" s="13"/>
      <c r="L60" s="13"/>
      <c r="M60" s="13"/>
      <c r="N60" s="13"/>
      <c r="O60" s="13"/>
      <c r="P60" s="13"/>
      <c r="Q60" s="9">
        <f t="shared" si="1"/>
        <v>104</v>
      </c>
    </row>
    <row r="61" spans="1:17" ht="12.75">
      <c r="A61" s="29">
        <v>28</v>
      </c>
      <c r="B61" s="11" t="s">
        <v>112</v>
      </c>
      <c r="C61" s="11" t="s">
        <v>113</v>
      </c>
      <c r="D61" s="13">
        <v>2</v>
      </c>
      <c r="E61" s="13">
        <v>63</v>
      </c>
      <c r="F61" s="13">
        <v>5</v>
      </c>
      <c r="G61" s="13">
        <v>51</v>
      </c>
      <c r="H61" s="13">
        <v>55</v>
      </c>
      <c r="I61" s="13"/>
      <c r="J61" s="13"/>
      <c r="K61" s="13"/>
      <c r="L61" s="13"/>
      <c r="M61" s="13"/>
      <c r="N61" s="13"/>
      <c r="O61" s="13"/>
      <c r="P61" s="13"/>
      <c r="Q61" s="9">
        <f t="shared" si="1"/>
        <v>176</v>
      </c>
    </row>
    <row r="62" spans="1:17" ht="12.75">
      <c r="A62" s="29">
        <v>29</v>
      </c>
      <c r="B62" s="11" t="s">
        <v>114</v>
      </c>
      <c r="C62" s="11" t="s">
        <v>115</v>
      </c>
      <c r="D62" s="13">
        <v>349</v>
      </c>
      <c r="E62" s="13">
        <v>66</v>
      </c>
      <c r="F62" s="13">
        <v>585</v>
      </c>
      <c r="G62" s="13">
        <v>368</v>
      </c>
      <c r="H62" s="13">
        <v>658</v>
      </c>
      <c r="I62" s="13"/>
      <c r="J62" s="13"/>
      <c r="K62" s="13"/>
      <c r="L62" s="13"/>
      <c r="M62" s="13"/>
      <c r="N62" s="13"/>
      <c r="O62" s="13"/>
      <c r="P62" s="13"/>
      <c r="Q62" s="9">
        <f t="shared" si="1"/>
        <v>2026</v>
      </c>
    </row>
    <row r="63" spans="1:17" ht="12.75">
      <c r="A63" s="29">
        <v>30</v>
      </c>
      <c r="B63" s="11" t="s">
        <v>116</v>
      </c>
      <c r="C63" s="11" t="s">
        <v>117</v>
      </c>
      <c r="D63" s="13">
        <v>42</v>
      </c>
      <c r="E63" s="13">
        <v>24</v>
      </c>
      <c r="F63" s="13">
        <v>33</v>
      </c>
      <c r="G63" s="13">
        <v>138</v>
      </c>
      <c r="H63" s="13">
        <v>91</v>
      </c>
      <c r="I63" s="13"/>
      <c r="J63" s="13"/>
      <c r="K63" s="13"/>
      <c r="L63" s="13"/>
      <c r="M63" s="13"/>
      <c r="N63" s="13"/>
      <c r="O63" s="13"/>
      <c r="P63" s="13"/>
      <c r="Q63" s="9">
        <f t="shared" si="1"/>
        <v>328</v>
      </c>
    </row>
    <row r="64" spans="1:17" ht="12.75">
      <c r="A64" s="29">
        <v>31</v>
      </c>
      <c r="B64" s="11" t="s">
        <v>118</v>
      </c>
      <c r="C64" s="11" t="s">
        <v>119</v>
      </c>
      <c r="D64" s="13">
        <v>34</v>
      </c>
      <c r="E64" s="13">
        <v>25</v>
      </c>
      <c r="F64" s="13">
        <v>24</v>
      </c>
      <c r="G64" s="13">
        <v>301</v>
      </c>
      <c r="H64" s="13">
        <v>137</v>
      </c>
      <c r="I64" s="13"/>
      <c r="J64" s="13"/>
      <c r="K64" s="13"/>
      <c r="L64" s="13"/>
      <c r="M64" s="13"/>
      <c r="N64" s="13"/>
      <c r="O64" s="13"/>
      <c r="P64" s="13"/>
      <c r="Q64" s="9">
        <f t="shared" si="1"/>
        <v>521</v>
      </c>
    </row>
    <row r="65" spans="1:17" ht="12.75">
      <c r="A65" s="29">
        <v>32</v>
      </c>
      <c r="B65" s="11" t="s">
        <v>120</v>
      </c>
      <c r="C65" s="11" t="s">
        <v>121</v>
      </c>
      <c r="D65" s="13">
        <v>383</v>
      </c>
      <c r="E65" s="13">
        <v>266</v>
      </c>
      <c r="F65" s="13">
        <v>397</v>
      </c>
      <c r="G65" s="13">
        <v>278</v>
      </c>
      <c r="H65" s="13">
        <v>283</v>
      </c>
      <c r="I65" s="13"/>
      <c r="J65" s="13"/>
      <c r="K65" s="13"/>
      <c r="L65" s="13"/>
      <c r="M65" s="13"/>
      <c r="N65" s="13"/>
      <c r="O65" s="13"/>
      <c r="P65" s="13"/>
      <c r="Q65" s="9">
        <f t="shared" si="1"/>
        <v>1607</v>
      </c>
    </row>
    <row r="66" spans="1:17" ht="12.75">
      <c r="A66" s="29">
        <v>33</v>
      </c>
      <c r="B66" s="11" t="s">
        <v>122</v>
      </c>
      <c r="C66" s="11" t="s">
        <v>123</v>
      </c>
      <c r="D66" s="13">
        <v>63</v>
      </c>
      <c r="E66" s="13">
        <v>98</v>
      </c>
      <c r="F66" s="13">
        <v>127</v>
      </c>
      <c r="G66" s="13">
        <v>203</v>
      </c>
      <c r="H66" s="13">
        <v>132</v>
      </c>
      <c r="I66" s="13"/>
      <c r="J66" s="13"/>
      <c r="K66" s="13"/>
      <c r="L66" s="13"/>
      <c r="M66" s="13"/>
      <c r="N66" s="13"/>
      <c r="O66" s="13"/>
      <c r="P66" s="13"/>
      <c r="Q66" s="9">
        <f t="shared" si="1"/>
        <v>623</v>
      </c>
    </row>
    <row r="67" spans="1:17" ht="12.75">
      <c r="A67" s="29">
        <v>34</v>
      </c>
      <c r="B67" s="11" t="s">
        <v>124</v>
      </c>
      <c r="C67" s="11" t="s">
        <v>125</v>
      </c>
      <c r="D67" s="13">
        <v>64</v>
      </c>
      <c r="E67" s="13">
        <v>174</v>
      </c>
      <c r="F67" s="13">
        <v>635</v>
      </c>
      <c r="G67" s="13">
        <v>258</v>
      </c>
      <c r="H67" s="13">
        <v>68</v>
      </c>
      <c r="I67" s="13"/>
      <c r="J67" s="13"/>
      <c r="K67" s="13"/>
      <c r="L67" s="13"/>
      <c r="M67" s="13"/>
      <c r="N67" s="13"/>
      <c r="O67" s="13"/>
      <c r="P67" s="13"/>
      <c r="Q67" s="9">
        <f t="shared" si="1"/>
        <v>1199</v>
      </c>
    </row>
    <row r="68" spans="1:17" ht="12.75">
      <c r="A68" s="29">
        <v>35</v>
      </c>
      <c r="B68" s="11" t="s">
        <v>126</v>
      </c>
      <c r="C68" s="11" t="s">
        <v>127</v>
      </c>
      <c r="D68" s="13">
        <v>5</v>
      </c>
      <c r="E68" s="13">
        <v>55</v>
      </c>
      <c r="F68" s="13">
        <v>53</v>
      </c>
      <c r="G68" s="13">
        <v>57</v>
      </c>
      <c r="H68" s="13">
        <v>42</v>
      </c>
      <c r="I68" s="13"/>
      <c r="J68" s="13"/>
      <c r="K68" s="13"/>
      <c r="L68" s="13"/>
      <c r="M68" s="13"/>
      <c r="N68" s="13"/>
      <c r="O68" s="13"/>
      <c r="P68" s="13"/>
      <c r="Q68" s="9">
        <f t="shared" si="1"/>
        <v>212</v>
      </c>
    </row>
    <row r="69" spans="1:17" ht="12.75">
      <c r="A69" s="29">
        <v>36</v>
      </c>
      <c r="B69" s="11" t="s">
        <v>128</v>
      </c>
      <c r="C69" s="11" t="s">
        <v>129</v>
      </c>
      <c r="D69" s="13">
        <v>68</v>
      </c>
      <c r="E69" s="13">
        <v>98</v>
      </c>
      <c r="F69" s="13">
        <v>31</v>
      </c>
      <c r="G69" s="13">
        <v>54</v>
      </c>
      <c r="H69" s="13">
        <v>14</v>
      </c>
      <c r="I69" s="13"/>
      <c r="J69" s="13"/>
      <c r="K69" s="13"/>
      <c r="L69" s="13"/>
      <c r="M69" s="13"/>
      <c r="N69" s="13"/>
      <c r="O69" s="13"/>
      <c r="P69" s="13"/>
      <c r="Q69" s="9">
        <f t="shared" si="1"/>
        <v>265</v>
      </c>
    </row>
    <row r="70" spans="1:17" ht="12.75">
      <c r="A70" s="29">
        <v>37</v>
      </c>
      <c r="B70" s="11" t="s">
        <v>130</v>
      </c>
      <c r="C70" s="11" t="s">
        <v>131</v>
      </c>
      <c r="D70" s="13">
        <v>928</v>
      </c>
      <c r="E70" s="13">
        <v>777</v>
      </c>
      <c r="F70" s="13">
        <v>256</v>
      </c>
      <c r="G70" s="13">
        <v>496</v>
      </c>
      <c r="H70" s="13">
        <v>379</v>
      </c>
      <c r="I70" s="13"/>
      <c r="J70" s="13"/>
      <c r="K70" s="13"/>
      <c r="L70" s="13"/>
      <c r="M70" s="13"/>
      <c r="N70" s="13"/>
      <c r="O70" s="13"/>
      <c r="P70" s="13"/>
      <c r="Q70" s="9">
        <f t="shared" si="1"/>
        <v>2836</v>
      </c>
    </row>
    <row r="71" spans="1:17" ht="12.75">
      <c r="A71" s="29">
        <v>38</v>
      </c>
      <c r="B71" s="11" t="s">
        <v>132</v>
      </c>
      <c r="C71" s="11" t="s">
        <v>133</v>
      </c>
      <c r="D71" s="13">
        <v>469</v>
      </c>
      <c r="E71" s="13">
        <v>549</v>
      </c>
      <c r="F71" s="13">
        <v>421</v>
      </c>
      <c r="G71" s="13">
        <v>280</v>
      </c>
      <c r="H71" s="13">
        <v>744</v>
      </c>
      <c r="I71" s="13"/>
      <c r="J71" s="13"/>
      <c r="K71" s="13"/>
      <c r="L71" s="13"/>
      <c r="M71" s="13"/>
      <c r="N71" s="13"/>
      <c r="O71" s="13"/>
      <c r="P71" s="13"/>
      <c r="Q71" s="9">
        <f t="shared" si="1"/>
        <v>2463</v>
      </c>
    </row>
    <row r="72" spans="1:17" ht="12.75">
      <c r="A72" s="29">
        <v>39</v>
      </c>
      <c r="B72" s="11" t="s">
        <v>134</v>
      </c>
      <c r="C72" s="11" t="s">
        <v>135</v>
      </c>
      <c r="D72" s="13">
        <v>35</v>
      </c>
      <c r="E72" s="13">
        <v>14</v>
      </c>
      <c r="F72" s="13">
        <v>0</v>
      </c>
      <c r="G72" s="13">
        <v>5</v>
      </c>
      <c r="H72" s="13">
        <v>2</v>
      </c>
      <c r="I72" s="13"/>
      <c r="J72" s="13"/>
      <c r="K72" s="13"/>
      <c r="L72" s="13"/>
      <c r="M72" s="13"/>
      <c r="N72" s="13"/>
      <c r="O72" s="13"/>
      <c r="P72" s="13"/>
      <c r="Q72" s="9">
        <f t="shared" si="1"/>
        <v>56</v>
      </c>
    </row>
    <row r="73" spans="1:17" ht="12.75">
      <c r="A73" s="29">
        <v>40</v>
      </c>
      <c r="B73" s="11" t="s">
        <v>136</v>
      </c>
      <c r="C73" s="11" t="s">
        <v>137</v>
      </c>
      <c r="D73" s="13">
        <v>190</v>
      </c>
      <c r="E73" s="13">
        <v>86</v>
      </c>
      <c r="F73" s="13">
        <v>127</v>
      </c>
      <c r="G73" s="13">
        <v>43</v>
      </c>
      <c r="H73" s="13">
        <v>54</v>
      </c>
      <c r="I73" s="13"/>
      <c r="J73" s="13"/>
      <c r="K73" s="13"/>
      <c r="L73" s="13"/>
      <c r="M73" s="13"/>
      <c r="N73" s="13"/>
      <c r="O73" s="13"/>
      <c r="P73" s="13"/>
      <c r="Q73" s="9">
        <f t="shared" si="1"/>
        <v>500</v>
      </c>
    </row>
    <row r="74" spans="1:17" ht="12.75">
      <c r="A74" s="31">
        <v>41</v>
      </c>
      <c r="B74" s="32" t="s">
        <v>138</v>
      </c>
      <c r="C74" s="32" t="s">
        <v>139</v>
      </c>
      <c r="D74" s="33">
        <v>16</v>
      </c>
      <c r="E74" s="33">
        <v>185</v>
      </c>
      <c r="F74" s="33">
        <v>60</v>
      </c>
      <c r="G74" s="33">
        <v>98</v>
      </c>
      <c r="H74" s="33">
        <v>42</v>
      </c>
      <c r="I74" s="33"/>
      <c r="J74" s="33"/>
      <c r="K74" s="33"/>
      <c r="L74" s="33"/>
      <c r="M74" s="33"/>
      <c r="N74" s="33"/>
      <c r="O74" s="33"/>
      <c r="P74" s="33"/>
      <c r="Q74" s="9">
        <f t="shared" si="1"/>
        <v>401</v>
      </c>
    </row>
    <row r="75" spans="1:17" ht="12.75">
      <c r="A75" s="34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2.75">
      <c r="A76" s="35" t="s">
        <v>140</v>
      </c>
      <c r="B76" s="36"/>
      <c r="C76" s="37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2.75">
      <c r="A77" s="38">
        <v>1</v>
      </c>
      <c r="B77" s="7" t="s">
        <v>141</v>
      </c>
      <c r="C77" s="7" t="s">
        <v>142</v>
      </c>
      <c r="D77" s="9">
        <v>130</v>
      </c>
      <c r="E77" s="9">
        <v>180</v>
      </c>
      <c r="F77" s="9">
        <v>148</v>
      </c>
      <c r="G77" s="9">
        <v>549</v>
      </c>
      <c r="H77" s="9">
        <v>552</v>
      </c>
      <c r="I77" s="9"/>
      <c r="J77" s="9"/>
      <c r="K77" s="9"/>
      <c r="L77" s="9"/>
      <c r="M77" s="9"/>
      <c r="N77" s="9"/>
      <c r="O77" s="9"/>
      <c r="P77" s="9"/>
      <c r="Q77" s="9">
        <f>SUM(D77:P77)</f>
        <v>1559</v>
      </c>
    </row>
    <row r="78" spans="1:17" ht="12.75">
      <c r="A78" s="29">
        <v>2</v>
      </c>
      <c r="B78" s="11" t="s">
        <v>143</v>
      </c>
      <c r="C78" s="11" t="s">
        <v>144</v>
      </c>
      <c r="D78" s="13">
        <v>31</v>
      </c>
      <c r="E78" s="13">
        <v>40</v>
      </c>
      <c r="F78" s="13">
        <v>90</v>
      </c>
      <c r="G78" s="13">
        <v>130</v>
      </c>
      <c r="H78" s="13">
        <v>263</v>
      </c>
      <c r="I78" s="13"/>
      <c r="J78" s="13"/>
      <c r="K78" s="13"/>
      <c r="L78" s="13"/>
      <c r="M78" s="13"/>
      <c r="N78" s="13"/>
      <c r="O78" s="13"/>
      <c r="P78" s="13"/>
      <c r="Q78" s="9">
        <f aca="true" t="shared" si="2" ref="Q78:Q85">SUM(D78:P78)</f>
        <v>554</v>
      </c>
    </row>
    <row r="79" spans="1:17" ht="12.75">
      <c r="A79" s="29">
        <v>3</v>
      </c>
      <c r="B79" s="11" t="s">
        <v>145</v>
      </c>
      <c r="C79" s="11" t="s">
        <v>146</v>
      </c>
      <c r="D79" s="13">
        <v>34</v>
      </c>
      <c r="E79">
        <v>53</v>
      </c>
      <c r="F79">
        <v>22</v>
      </c>
      <c r="G79" s="13">
        <v>25</v>
      </c>
      <c r="H79">
        <v>5</v>
      </c>
      <c r="I79" s="13"/>
      <c r="J79" s="13"/>
      <c r="K79" s="13"/>
      <c r="L79" s="13"/>
      <c r="M79" s="13"/>
      <c r="N79" s="13"/>
      <c r="O79" s="13"/>
      <c r="P79" s="13"/>
      <c r="Q79" s="9">
        <f t="shared" si="2"/>
        <v>139</v>
      </c>
    </row>
    <row r="80" spans="1:17" ht="12.75">
      <c r="A80" s="29">
        <v>4</v>
      </c>
      <c r="B80" s="11" t="s">
        <v>147</v>
      </c>
      <c r="C80" s="11" t="s">
        <v>148</v>
      </c>
      <c r="D80" s="13">
        <v>66</v>
      </c>
      <c r="E80" s="13">
        <v>139</v>
      </c>
      <c r="F80" s="13">
        <v>271</v>
      </c>
      <c r="G80" s="13">
        <v>723</v>
      </c>
      <c r="H80" s="13">
        <v>450</v>
      </c>
      <c r="I80" s="13"/>
      <c r="J80" s="13"/>
      <c r="K80" s="13"/>
      <c r="L80" s="13"/>
      <c r="M80" s="13"/>
      <c r="N80" s="13"/>
      <c r="O80" s="13"/>
      <c r="P80" s="13"/>
      <c r="Q80" s="9">
        <f t="shared" si="2"/>
        <v>1649</v>
      </c>
    </row>
    <row r="81" spans="1:17" ht="12.75">
      <c r="A81" s="29">
        <v>5</v>
      </c>
      <c r="B81" s="11" t="s">
        <v>149</v>
      </c>
      <c r="C81" s="11" t="s">
        <v>150</v>
      </c>
      <c r="D81" s="13">
        <v>7</v>
      </c>
      <c r="E81" s="13">
        <v>36</v>
      </c>
      <c r="F81" s="13">
        <v>12</v>
      </c>
      <c r="G81" s="13">
        <v>13</v>
      </c>
      <c r="H81" s="13">
        <v>24</v>
      </c>
      <c r="I81" s="13"/>
      <c r="J81" s="13"/>
      <c r="K81" s="13"/>
      <c r="L81" s="13"/>
      <c r="M81" s="13"/>
      <c r="N81" s="13"/>
      <c r="O81" s="13"/>
      <c r="P81" s="13"/>
      <c r="Q81" s="9">
        <f t="shared" si="2"/>
        <v>92</v>
      </c>
    </row>
    <row r="82" spans="1:17" ht="12.75">
      <c r="A82" s="29">
        <v>6</v>
      </c>
      <c r="B82" s="11" t="s">
        <v>151</v>
      </c>
      <c r="C82" s="11" t="s">
        <v>152</v>
      </c>
      <c r="D82" s="13">
        <v>662</v>
      </c>
      <c r="E82" s="13">
        <v>1948</v>
      </c>
      <c r="F82" s="13">
        <v>81</v>
      </c>
      <c r="G82" s="13">
        <v>73</v>
      </c>
      <c r="H82" s="13">
        <v>71</v>
      </c>
      <c r="I82" s="13"/>
      <c r="J82" s="13"/>
      <c r="K82" s="13"/>
      <c r="L82" s="13"/>
      <c r="M82" s="13"/>
      <c r="N82" s="13"/>
      <c r="O82" s="13"/>
      <c r="P82" s="13"/>
      <c r="Q82" s="9">
        <f t="shared" si="2"/>
        <v>2835</v>
      </c>
    </row>
    <row r="83" spans="1:17" ht="12.75">
      <c r="A83" s="29">
        <v>7</v>
      </c>
      <c r="B83" s="11" t="s">
        <v>153</v>
      </c>
      <c r="C83" s="11" t="s">
        <v>154</v>
      </c>
      <c r="D83" s="13">
        <v>32</v>
      </c>
      <c r="E83" s="13">
        <v>64</v>
      </c>
      <c r="F83" s="13">
        <v>61</v>
      </c>
      <c r="G83" s="13">
        <v>53</v>
      </c>
      <c r="H83" s="13">
        <v>8</v>
      </c>
      <c r="I83" s="13"/>
      <c r="J83" s="13"/>
      <c r="K83" s="13"/>
      <c r="L83" s="13"/>
      <c r="M83" s="13"/>
      <c r="N83" s="13"/>
      <c r="O83" s="13"/>
      <c r="P83" s="13"/>
      <c r="Q83" s="9">
        <f t="shared" si="2"/>
        <v>218</v>
      </c>
    </row>
    <row r="84" spans="1:17" ht="12.75">
      <c r="A84" s="29">
        <v>8</v>
      </c>
      <c r="B84" s="11" t="s">
        <v>155</v>
      </c>
      <c r="C84" s="11" t="s">
        <v>156</v>
      </c>
      <c r="D84" s="13">
        <v>7</v>
      </c>
      <c r="E84" s="13">
        <v>4</v>
      </c>
      <c r="F84" s="13">
        <v>180</v>
      </c>
      <c r="G84" s="13">
        <v>147</v>
      </c>
      <c r="H84" s="13">
        <v>33</v>
      </c>
      <c r="I84" s="13"/>
      <c r="J84" s="13"/>
      <c r="K84" s="13"/>
      <c r="L84" s="13"/>
      <c r="M84" s="13"/>
      <c r="N84" s="13"/>
      <c r="O84" s="13"/>
      <c r="P84" s="13"/>
      <c r="Q84" s="9">
        <f t="shared" si="2"/>
        <v>371</v>
      </c>
    </row>
    <row r="85" spans="1:17" ht="12.75">
      <c r="A85" s="31">
        <v>9</v>
      </c>
      <c r="B85" s="32" t="s">
        <v>157</v>
      </c>
      <c r="C85" s="32" t="s">
        <v>158</v>
      </c>
      <c r="D85" s="33">
        <v>347</v>
      </c>
      <c r="E85" s="33">
        <v>498</v>
      </c>
      <c r="F85" s="33">
        <v>319</v>
      </c>
      <c r="G85" s="33">
        <v>347</v>
      </c>
      <c r="H85" s="33">
        <v>217</v>
      </c>
      <c r="I85" s="33"/>
      <c r="J85" s="33"/>
      <c r="K85" s="33"/>
      <c r="L85" s="33"/>
      <c r="M85" s="33"/>
      <c r="N85" s="33"/>
      <c r="O85" s="33"/>
      <c r="P85" s="33"/>
      <c r="Q85" s="9">
        <f t="shared" si="2"/>
        <v>1728</v>
      </c>
    </row>
    <row r="86" spans="1:17" ht="12.75">
      <c r="A86" s="34"/>
      <c r="B86" s="25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ht="12.75">
      <c r="A87" s="39" t="s">
        <v>159</v>
      </c>
      <c r="B87" s="40"/>
      <c r="C87" s="41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ht="12.75">
      <c r="A88" s="42">
        <v>1</v>
      </c>
      <c r="B88" s="43" t="s">
        <v>160</v>
      </c>
      <c r="C88" s="43" t="s">
        <v>161</v>
      </c>
      <c r="D88" s="44">
        <v>0</v>
      </c>
      <c r="E88" s="44"/>
      <c r="F88" s="44">
        <v>3</v>
      </c>
      <c r="G88" s="44">
        <v>1</v>
      </c>
      <c r="H88" s="44">
        <v>0</v>
      </c>
      <c r="I88" s="44"/>
      <c r="J88" s="44"/>
      <c r="K88" s="44"/>
      <c r="L88" s="44"/>
      <c r="M88" s="44"/>
      <c r="N88" s="44"/>
      <c r="O88" s="44"/>
      <c r="P88" s="44"/>
      <c r="Q88" s="44">
        <f>SUM(D88:P88)</f>
        <v>4</v>
      </c>
    </row>
    <row r="89" spans="1:17" ht="12.75">
      <c r="A89" s="406" t="s">
        <v>162</v>
      </c>
      <c r="B89" s="406"/>
      <c r="C89" s="406"/>
      <c r="D89" s="45">
        <f>SUM(D6:D88)</f>
        <v>38015</v>
      </c>
      <c r="E89" s="45"/>
      <c r="F89" s="45">
        <f>SUM(F6:F88)</f>
        <v>44108</v>
      </c>
      <c r="G89" s="45">
        <f>SUM(G6:G88)</f>
        <v>50492</v>
      </c>
      <c r="H89" s="45">
        <f>SUM(H6:H88)</f>
        <v>43411</v>
      </c>
      <c r="I89" s="45"/>
      <c r="J89" s="45"/>
      <c r="K89" s="45"/>
      <c r="L89" s="45"/>
      <c r="M89" s="45"/>
      <c r="N89" s="45"/>
      <c r="O89" s="45"/>
      <c r="P89" s="45"/>
      <c r="Q89" s="323">
        <f>SUM(Q6:Q88)</f>
        <v>232588</v>
      </c>
    </row>
  </sheetData>
  <sheetProtection/>
  <mergeCells count="5">
    <mergeCell ref="Q3:Q4"/>
    <mergeCell ref="A89:C89"/>
    <mergeCell ref="B2:C2"/>
    <mergeCell ref="A3:A4"/>
    <mergeCell ref="B3:C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11" sqref="G11"/>
    </sheetView>
  </sheetViews>
  <sheetFormatPr defaultColWidth="9.140625" defaultRowHeight="12.75"/>
  <cols>
    <col min="1" max="1" width="4.57421875" style="0" customWidth="1"/>
    <col min="2" max="2" width="52.421875" style="0" customWidth="1"/>
  </cols>
  <sheetData>
    <row r="1" spans="1:16" ht="15.75">
      <c r="A1" s="114"/>
      <c r="B1" s="141" t="s">
        <v>222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2.75">
      <c r="A2" s="114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2.75" customHeight="1">
      <c r="A3" s="421" t="s">
        <v>223</v>
      </c>
      <c r="B3" s="421"/>
      <c r="C3" s="255">
        <v>40452</v>
      </c>
      <c r="D3" s="1">
        <v>40483</v>
      </c>
      <c r="E3" s="1">
        <v>40513</v>
      </c>
      <c r="F3" s="1">
        <v>40544</v>
      </c>
      <c r="G3" s="1">
        <v>40575</v>
      </c>
      <c r="H3" s="1">
        <v>40603</v>
      </c>
      <c r="I3" s="1">
        <v>40634</v>
      </c>
      <c r="J3" s="1">
        <v>40664</v>
      </c>
      <c r="K3" s="1">
        <v>40695</v>
      </c>
      <c r="L3" s="1">
        <v>40725</v>
      </c>
      <c r="M3" s="1">
        <v>40756</v>
      </c>
      <c r="N3" s="1">
        <v>40787</v>
      </c>
      <c r="O3" s="1">
        <v>40817</v>
      </c>
      <c r="P3" s="422" t="s">
        <v>224</v>
      </c>
    </row>
    <row r="4" spans="1:16" ht="12.75">
      <c r="A4" s="421"/>
      <c r="B4" s="421"/>
      <c r="C4" s="143" t="s">
        <v>3</v>
      </c>
      <c r="D4" s="143" t="s">
        <v>3</v>
      </c>
      <c r="E4" s="143" t="s">
        <v>3</v>
      </c>
      <c r="F4" s="143" t="s">
        <v>3</v>
      </c>
      <c r="G4" s="143" t="s">
        <v>3</v>
      </c>
      <c r="H4" s="143" t="s">
        <v>3</v>
      </c>
      <c r="I4" s="143" t="s">
        <v>3</v>
      </c>
      <c r="J4" s="143" t="s">
        <v>3</v>
      </c>
      <c r="K4" s="143" t="s">
        <v>3</v>
      </c>
      <c r="L4" s="143" t="s">
        <v>3</v>
      </c>
      <c r="M4" s="143" t="s">
        <v>3</v>
      </c>
      <c r="N4" s="143" t="s">
        <v>3</v>
      </c>
      <c r="O4" s="143" t="s">
        <v>3</v>
      </c>
      <c r="P4" s="422"/>
    </row>
    <row r="5" spans="1:2" ht="12.75">
      <c r="A5" s="93" t="s">
        <v>4</v>
      </c>
      <c r="B5" s="59"/>
    </row>
    <row r="6" spans="1:16" ht="12.75">
      <c r="A6" s="94">
        <v>1</v>
      </c>
      <c r="B6" s="95" t="s">
        <v>165</v>
      </c>
      <c r="C6" s="8">
        <v>849</v>
      </c>
      <c r="D6" s="8">
        <v>1245</v>
      </c>
      <c r="E6" s="8">
        <v>1498</v>
      </c>
      <c r="F6" s="8">
        <v>1294</v>
      </c>
      <c r="G6" s="8"/>
      <c r="H6" s="8"/>
      <c r="I6" s="8"/>
      <c r="J6" s="8"/>
      <c r="K6" s="8"/>
      <c r="L6" s="8"/>
      <c r="M6" s="8"/>
      <c r="N6" s="8"/>
      <c r="O6" s="8"/>
      <c r="P6" s="9">
        <f>SUM(C6:O6)</f>
        <v>4886</v>
      </c>
    </row>
    <row r="7" spans="1:16" ht="12.75">
      <c r="A7" s="100">
        <v>2</v>
      </c>
      <c r="B7" s="101" t="s">
        <v>166</v>
      </c>
      <c r="C7" s="12">
        <v>4649</v>
      </c>
      <c r="D7" s="12">
        <v>6332</v>
      </c>
      <c r="E7" s="12">
        <v>7119</v>
      </c>
      <c r="F7" s="12">
        <v>5615</v>
      </c>
      <c r="G7" s="12"/>
      <c r="H7" s="12"/>
      <c r="I7" s="12"/>
      <c r="J7" s="12"/>
      <c r="K7" s="12"/>
      <c r="L7" s="12"/>
      <c r="M7" s="12"/>
      <c r="N7" s="12"/>
      <c r="O7" s="12"/>
      <c r="P7" s="9">
        <f aca="true" t="shared" si="0" ref="P7:P31">SUM(C7:O7)</f>
        <v>23715</v>
      </c>
    </row>
    <row r="8" spans="1:16" ht="12.75">
      <c r="A8" s="100">
        <v>3</v>
      </c>
      <c r="B8" s="101" t="s">
        <v>9</v>
      </c>
      <c r="C8" s="12">
        <v>8780</v>
      </c>
      <c r="D8" s="12">
        <v>11608</v>
      </c>
      <c r="E8" s="12">
        <v>12649</v>
      </c>
      <c r="F8" s="12">
        <v>9966</v>
      </c>
      <c r="G8" s="12"/>
      <c r="H8" s="12"/>
      <c r="I8" s="12"/>
      <c r="J8" s="12"/>
      <c r="K8" s="12"/>
      <c r="L8" s="12"/>
      <c r="M8" s="12"/>
      <c r="N8" s="12"/>
      <c r="O8" s="12"/>
      <c r="P8" s="9">
        <f t="shared" si="0"/>
        <v>43003</v>
      </c>
    </row>
    <row r="9" spans="1:16" ht="12.75">
      <c r="A9" s="100">
        <v>4</v>
      </c>
      <c r="B9" s="101" t="s">
        <v>11</v>
      </c>
      <c r="C9" s="12">
        <v>4941</v>
      </c>
      <c r="D9" s="12">
        <v>7750</v>
      </c>
      <c r="E9" s="12">
        <v>7923</v>
      </c>
      <c r="F9" s="12">
        <v>6479</v>
      </c>
      <c r="G9" s="12"/>
      <c r="H9" s="12"/>
      <c r="I9" s="12"/>
      <c r="J9" s="12"/>
      <c r="K9" s="12"/>
      <c r="L9" s="12"/>
      <c r="M9" s="12"/>
      <c r="N9" s="12"/>
      <c r="O9" s="12"/>
      <c r="P9" s="9">
        <f t="shared" si="0"/>
        <v>27093</v>
      </c>
    </row>
    <row r="10" spans="1:16" ht="12.75">
      <c r="A10" s="100">
        <v>5</v>
      </c>
      <c r="B10" s="101" t="s">
        <v>167</v>
      </c>
      <c r="C10" s="12">
        <v>4433</v>
      </c>
      <c r="D10" s="12">
        <v>5818</v>
      </c>
      <c r="E10" s="12">
        <v>6101</v>
      </c>
      <c r="F10" s="12">
        <v>5248</v>
      </c>
      <c r="G10" s="12"/>
      <c r="H10" s="12"/>
      <c r="I10" s="12"/>
      <c r="J10" s="12"/>
      <c r="K10" s="12"/>
      <c r="L10" s="12"/>
      <c r="M10" s="12"/>
      <c r="N10" s="12"/>
      <c r="O10" s="12"/>
      <c r="P10" s="9">
        <f t="shared" si="0"/>
        <v>21600</v>
      </c>
    </row>
    <row r="11" spans="1:16" ht="12.75">
      <c r="A11" s="100">
        <v>6</v>
      </c>
      <c r="B11" s="101" t="s">
        <v>15</v>
      </c>
      <c r="C11" s="12">
        <v>1150</v>
      </c>
      <c r="D11" s="12">
        <v>1412</v>
      </c>
      <c r="E11" s="12">
        <v>1420</v>
      </c>
      <c r="F11" s="12">
        <v>1220</v>
      </c>
      <c r="G11" s="12"/>
      <c r="H11" s="12"/>
      <c r="I11" s="12"/>
      <c r="J11" s="12"/>
      <c r="K11" s="12"/>
      <c r="L11" s="12"/>
      <c r="M11" s="12"/>
      <c r="N11" s="12"/>
      <c r="O11" s="12"/>
      <c r="P11" s="9">
        <f t="shared" si="0"/>
        <v>5202</v>
      </c>
    </row>
    <row r="12" spans="1:16" ht="12.75">
      <c r="A12" s="100">
        <v>7</v>
      </c>
      <c r="B12" s="101" t="s">
        <v>17</v>
      </c>
      <c r="C12" s="12">
        <v>562</v>
      </c>
      <c r="D12" s="12">
        <v>746</v>
      </c>
      <c r="E12" s="12">
        <v>1048</v>
      </c>
      <c r="F12" s="12">
        <v>605</v>
      </c>
      <c r="G12" s="12"/>
      <c r="H12" s="12"/>
      <c r="I12" s="12"/>
      <c r="J12" s="12"/>
      <c r="K12" s="12"/>
      <c r="L12" s="12"/>
      <c r="M12" s="12"/>
      <c r="N12" s="12"/>
      <c r="O12" s="12"/>
      <c r="P12" s="9">
        <f t="shared" si="0"/>
        <v>2961</v>
      </c>
    </row>
    <row r="13" spans="1:16" ht="12.75">
      <c r="A13" s="100">
        <v>8</v>
      </c>
      <c r="B13" s="101" t="s">
        <v>19</v>
      </c>
      <c r="C13" s="12">
        <v>2463</v>
      </c>
      <c r="D13" s="12">
        <v>3411</v>
      </c>
      <c r="E13" s="12">
        <v>2421</v>
      </c>
      <c r="F13" s="12">
        <v>1501</v>
      </c>
      <c r="G13" s="12"/>
      <c r="H13" s="12"/>
      <c r="I13" s="12"/>
      <c r="J13" s="12"/>
      <c r="K13" s="12"/>
      <c r="L13" s="12"/>
      <c r="M13" s="12"/>
      <c r="N13" s="12"/>
      <c r="O13" s="12"/>
      <c r="P13" s="9">
        <f t="shared" si="0"/>
        <v>9796</v>
      </c>
    </row>
    <row r="14" spans="1:16" ht="12.75">
      <c r="A14" s="100">
        <v>9</v>
      </c>
      <c r="B14" s="101" t="s">
        <v>21</v>
      </c>
      <c r="C14" s="12">
        <v>307</v>
      </c>
      <c r="D14" s="12">
        <v>772</v>
      </c>
      <c r="E14" s="12">
        <v>798</v>
      </c>
      <c r="F14" s="12">
        <v>655</v>
      </c>
      <c r="G14" s="12"/>
      <c r="H14" s="12"/>
      <c r="I14" s="12"/>
      <c r="J14" s="12"/>
      <c r="K14" s="12"/>
      <c r="L14" s="12"/>
      <c r="M14" s="12"/>
      <c r="N14" s="12"/>
      <c r="O14" s="12"/>
      <c r="P14" s="9">
        <f t="shared" si="0"/>
        <v>2532</v>
      </c>
    </row>
    <row r="15" spans="1:16" ht="12.75">
      <c r="A15" s="100">
        <v>10</v>
      </c>
      <c r="B15" s="101" t="s">
        <v>168</v>
      </c>
      <c r="C15" s="12">
        <v>370</v>
      </c>
      <c r="D15" s="12">
        <v>763</v>
      </c>
      <c r="E15" s="12">
        <v>635</v>
      </c>
      <c r="F15" s="12">
        <v>601</v>
      </c>
      <c r="G15" s="12"/>
      <c r="H15" s="12"/>
      <c r="I15" s="12"/>
      <c r="J15" s="12"/>
      <c r="K15" s="12"/>
      <c r="L15" s="12"/>
      <c r="M15" s="12"/>
      <c r="N15" s="12"/>
      <c r="O15" s="12"/>
      <c r="P15" s="9">
        <f t="shared" si="0"/>
        <v>2369</v>
      </c>
    </row>
    <row r="16" spans="1:16" ht="12.75">
      <c r="A16" s="100">
        <v>11</v>
      </c>
      <c r="B16" s="101" t="s">
        <v>169</v>
      </c>
      <c r="C16" s="12">
        <v>1310</v>
      </c>
      <c r="D16" s="12">
        <v>1961</v>
      </c>
      <c r="E16" s="12">
        <v>1428</v>
      </c>
      <c r="F16" s="12">
        <v>1363</v>
      </c>
      <c r="G16" s="12"/>
      <c r="H16" s="12"/>
      <c r="I16" s="12"/>
      <c r="J16" s="12"/>
      <c r="K16" s="12"/>
      <c r="L16" s="12"/>
      <c r="M16" s="12"/>
      <c r="N16" s="12"/>
      <c r="O16" s="12"/>
      <c r="P16" s="9">
        <f t="shared" si="0"/>
        <v>6062</v>
      </c>
    </row>
    <row r="17" spans="1:16" ht="12.75">
      <c r="A17" s="100">
        <v>12</v>
      </c>
      <c r="B17" s="101" t="s">
        <v>27</v>
      </c>
      <c r="C17" s="12">
        <v>12262</v>
      </c>
      <c r="D17" s="12">
        <v>13901</v>
      </c>
      <c r="E17" s="12">
        <v>15663</v>
      </c>
      <c r="F17" s="12">
        <v>14552</v>
      </c>
      <c r="G17" s="12"/>
      <c r="H17" s="12"/>
      <c r="I17" s="12"/>
      <c r="J17" s="12"/>
      <c r="K17" s="12"/>
      <c r="L17" s="12"/>
      <c r="M17" s="12"/>
      <c r="N17" s="12"/>
      <c r="O17" s="12"/>
      <c r="P17" s="9">
        <f t="shared" si="0"/>
        <v>56378</v>
      </c>
    </row>
    <row r="18" spans="1:16" ht="12.75">
      <c r="A18" s="100">
        <v>13</v>
      </c>
      <c r="B18" s="101" t="s">
        <v>29</v>
      </c>
      <c r="C18" s="12">
        <v>968</v>
      </c>
      <c r="D18" s="12">
        <v>1486</v>
      </c>
      <c r="E18" s="12">
        <v>1826</v>
      </c>
      <c r="F18" s="12">
        <v>1170</v>
      </c>
      <c r="G18" s="12"/>
      <c r="H18" s="12"/>
      <c r="I18" s="12"/>
      <c r="J18" s="12"/>
      <c r="K18" s="12"/>
      <c r="L18" s="12"/>
      <c r="M18" s="12"/>
      <c r="N18" s="12"/>
      <c r="O18" s="12"/>
      <c r="P18" s="9">
        <f t="shared" si="0"/>
        <v>5450</v>
      </c>
    </row>
    <row r="19" spans="1:16" ht="12.75">
      <c r="A19" s="100">
        <v>14</v>
      </c>
      <c r="B19" s="101" t="s">
        <v>170</v>
      </c>
      <c r="C19" s="12">
        <v>142</v>
      </c>
      <c r="D19" s="12">
        <v>225</v>
      </c>
      <c r="E19" s="12">
        <v>418</v>
      </c>
      <c r="F19" s="12">
        <v>171</v>
      </c>
      <c r="G19" s="12"/>
      <c r="H19" s="12"/>
      <c r="I19" s="12"/>
      <c r="J19" s="12"/>
      <c r="K19" s="12"/>
      <c r="L19" s="12"/>
      <c r="M19" s="12"/>
      <c r="N19" s="12"/>
      <c r="O19" s="12"/>
      <c r="P19" s="9">
        <f t="shared" si="0"/>
        <v>956</v>
      </c>
    </row>
    <row r="20" spans="1:16" ht="12.75">
      <c r="A20" s="100">
        <v>15</v>
      </c>
      <c r="B20" s="101" t="s">
        <v>33</v>
      </c>
      <c r="C20" s="12">
        <v>3444</v>
      </c>
      <c r="D20" s="12">
        <v>5401</v>
      </c>
      <c r="E20" s="12">
        <v>7260</v>
      </c>
      <c r="F20" s="12">
        <v>5321</v>
      </c>
      <c r="G20" s="12"/>
      <c r="H20" s="12"/>
      <c r="I20" s="12"/>
      <c r="J20" s="12"/>
      <c r="K20" s="12"/>
      <c r="L20" s="12"/>
      <c r="M20" s="12"/>
      <c r="N20" s="12"/>
      <c r="O20" s="12"/>
      <c r="P20" s="9">
        <f t="shared" si="0"/>
        <v>21426</v>
      </c>
    </row>
    <row r="21" spans="1:16" ht="12.75">
      <c r="A21" s="100">
        <v>16</v>
      </c>
      <c r="B21" s="101" t="s">
        <v>35</v>
      </c>
      <c r="C21" s="12">
        <v>277</v>
      </c>
      <c r="D21" s="12">
        <v>377</v>
      </c>
      <c r="E21" s="12">
        <v>545</v>
      </c>
      <c r="F21" s="12">
        <v>294</v>
      </c>
      <c r="G21" s="12"/>
      <c r="H21" s="12"/>
      <c r="I21" s="12"/>
      <c r="J21" s="12"/>
      <c r="K21" s="12"/>
      <c r="L21" s="12"/>
      <c r="M21" s="12"/>
      <c r="N21" s="12"/>
      <c r="O21" s="12"/>
      <c r="P21" s="9">
        <f t="shared" si="0"/>
        <v>1493</v>
      </c>
    </row>
    <row r="22" spans="1:16" ht="12.75">
      <c r="A22" s="100">
        <v>17</v>
      </c>
      <c r="B22" s="101" t="s">
        <v>37</v>
      </c>
      <c r="C22" s="12">
        <v>369</v>
      </c>
      <c r="D22" s="12">
        <v>1379</v>
      </c>
      <c r="E22" s="12">
        <v>1393</v>
      </c>
      <c r="F22" s="12">
        <v>1224</v>
      </c>
      <c r="G22" s="12"/>
      <c r="H22" s="12"/>
      <c r="I22" s="12"/>
      <c r="J22" s="12"/>
      <c r="K22" s="12"/>
      <c r="L22" s="12"/>
      <c r="M22" s="12"/>
      <c r="N22" s="12"/>
      <c r="O22" s="12"/>
      <c r="P22" s="9">
        <f t="shared" si="0"/>
        <v>4365</v>
      </c>
    </row>
    <row r="23" spans="1:16" ht="12.75">
      <c r="A23" s="100">
        <v>18</v>
      </c>
      <c r="B23" s="101" t="s">
        <v>39</v>
      </c>
      <c r="C23" s="12">
        <v>198</v>
      </c>
      <c r="D23" s="12"/>
      <c r="E23" s="12">
        <v>708</v>
      </c>
      <c r="F23" s="12">
        <v>568</v>
      </c>
      <c r="G23" s="12"/>
      <c r="H23" s="12"/>
      <c r="I23" s="12"/>
      <c r="J23" s="12"/>
      <c r="K23" s="12"/>
      <c r="L23" s="12"/>
      <c r="M23" s="12"/>
      <c r="N23" s="12"/>
      <c r="O23" s="12"/>
      <c r="P23" s="9">
        <f t="shared" si="0"/>
        <v>1474</v>
      </c>
    </row>
    <row r="24" spans="1:16" ht="12.75">
      <c r="A24" s="100">
        <v>19</v>
      </c>
      <c r="B24" s="101" t="s">
        <v>41</v>
      </c>
      <c r="C24" s="12">
        <v>102</v>
      </c>
      <c r="D24" s="12">
        <v>94</v>
      </c>
      <c r="E24" s="12">
        <v>38</v>
      </c>
      <c r="F24" s="12">
        <v>38</v>
      </c>
      <c r="G24" s="12"/>
      <c r="H24" s="12"/>
      <c r="I24" s="12"/>
      <c r="J24" s="12"/>
      <c r="K24" s="12"/>
      <c r="L24" s="12"/>
      <c r="M24" s="12"/>
      <c r="N24" s="12"/>
      <c r="O24" s="12"/>
      <c r="P24" s="9">
        <f t="shared" si="0"/>
        <v>272</v>
      </c>
    </row>
    <row r="25" spans="1:16" ht="12.75">
      <c r="A25" s="100">
        <v>20</v>
      </c>
      <c r="B25" s="101" t="s">
        <v>43</v>
      </c>
      <c r="C25" s="12">
        <v>1078</v>
      </c>
      <c r="D25" s="12">
        <v>1295</v>
      </c>
      <c r="E25" s="12">
        <v>1793</v>
      </c>
      <c r="F25" s="12">
        <v>1308</v>
      </c>
      <c r="G25" s="12"/>
      <c r="H25" s="12"/>
      <c r="I25" s="12"/>
      <c r="J25" s="12"/>
      <c r="K25" s="12"/>
      <c r="L25" s="12"/>
      <c r="M25" s="12"/>
      <c r="N25" s="12"/>
      <c r="O25" s="12"/>
      <c r="P25" s="9">
        <f t="shared" si="0"/>
        <v>5474</v>
      </c>
    </row>
    <row r="26" spans="1:16" ht="12.75">
      <c r="A26" s="100">
        <v>21</v>
      </c>
      <c r="B26" s="101" t="s">
        <v>45</v>
      </c>
      <c r="C26" s="12">
        <v>315</v>
      </c>
      <c r="D26" s="12">
        <v>268</v>
      </c>
      <c r="E26" s="12">
        <v>565</v>
      </c>
      <c r="F26" s="12">
        <v>275</v>
      </c>
      <c r="G26" s="12"/>
      <c r="H26" s="12"/>
      <c r="I26" s="12"/>
      <c r="J26" s="12"/>
      <c r="K26" s="12"/>
      <c r="L26" s="12"/>
      <c r="M26" s="12"/>
      <c r="N26" s="12"/>
      <c r="O26" s="12"/>
      <c r="P26" s="9">
        <f t="shared" si="0"/>
        <v>1423</v>
      </c>
    </row>
    <row r="27" spans="1:16" ht="12.75">
      <c r="A27" s="100">
        <v>22</v>
      </c>
      <c r="B27" s="101" t="s">
        <v>171</v>
      </c>
      <c r="C27" s="12">
        <v>4056</v>
      </c>
      <c r="D27" s="12">
        <v>2680</v>
      </c>
      <c r="E27" s="12">
        <v>3675</v>
      </c>
      <c r="F27" s="12">
        <v>2072</v>
      </c>
      <c r="G27" s="12"/>
      <c r="H27" s="12"/>
      <c r="I27" s="12"/>
      <c r="J27" s="12"/>
      <c r="K27" s="12"/>
      <c r="L27" s="12"/>
      <c r="M27" s="12"/>
      <c r="N27" s="12"/>
      <c r="O27" s="12"/>
      <c r="P27" s="9">
        <f t="shared" si="0"/>
        <v>12483</v>
      </c>
    </row>
    <row r="28" spans="1:16" ht="12.75">
      <c r="A28" s="100">
        <v>23</v>
      </c>
      <c r="B28" s="101" t="s">
        <v>172</v>
      </c>
      <c r="C28" s="12">
        <v>511</v>
      </c>
      <c r="D28" s="12">
        <v>814</v>
      </c>
      <c r="E28" s="12">
        <v>864</v>
      </c>
      <c r="F28" s="12">
        <v>828</v>
      </c>
      <c r="G28" s="12"/>
      <c r="H28" s="12"/>
      <c r="I28" s="12"/>
      <c r="J28" s="12"/>
      <c r="K28" s="12"/>
      <c r="L28" s="12"/>
      <c r="M28" s="12"/>
      <c r="N28" s="12"/>
      <c r="O28" s="12"/>
      <c r="P28" s="9">
        <f t="shared" si="0"/>
        <v>3017</v>
      </c>
    </row>
    <row r="29" spans="1:16" ht="12.75">
      <c r="A29" s="106">
        <v>24</v>
      </c>
      <c r="B29" s="144" t="s">
        <v>51</v>
      </c>
      <c r="C29" s="16">
        <v>528</v>
      </c>
      <c r="D29" s="16">
        <v>699</v>
      </c>
      <c r="E29" s="16">
        <v>447</v>
      </c>
      <c r="F29" s="16">
        <v>861</v>
      </c>
      <c r="G29" s="16"/>
      <c r="H29" s="16"/>
      <c r="I29" s="16"/>
      <c r="J29" s="16"/>
      <c r="K29" s="16"/>
      <c r="L29" s="16"/>
      <c r="M29" s="16"/>
      <c r="N29" s="16"/>
      <c r="O29" s="16"/>
      <c r="P29" s="9">
        <f t="shared" si="0"/>
        <v>2535</v>
      </c>
    </row>
    <row r="30" spans="1:16" ht="12.75">
      <c r="A30" s="145">
        <v>25</v>
      </c>
      <c r="B30" s="146" t="s">
        <v>53</v>
      </c>
      <c r="C30" s="147">
        <v>186</v>
      </c>
      <c r="D30" s="147">
        <v>232</v>
      </c>
      <c r="E30" s="147">
        <v>183</v>
      </c>
      <c r="F30" s="147">
        <v>173</v>
      </c>
      <c r="G30" s="147"/>
      <c r="H30" s="147"/>
      <c r="I30" s="147"/>
      <c r="J30" s="147"/>
      <c r="K30" s="147"/>
      <c r="L30" s="147"/>
      <c r="M30" s="147"/>
      <c r="N30" s="147"/>
      <c r="O30" s="147"/>
      <c r="P30" s="9">
        <f t="shared" si="0"/>
        <v>774</v>
      </c>
    </row>
    <row r="31" spans="1:16" ht="12.75">
      <c r="A31" s="148">
        <v>26</v>
      </c>
      <c r="B31" s="149" t="s">
        <v>55</v>
      </c>
      <c r="C31" s="150">
        <v>0</v>
      </c>
      <c r="D31" s="150">
        <v>6</v>
      </c>
      <c r="E31" s="150">
        <v>3</v>
      </c>
      <c r="F31" s="150">
        <v>1</v>
      </c>
      <c r="G31" s="150"/>
      <c r="H31" s="150"/>
      <c r="I31" s="150"/>
      <c r="J31" s="150"/>
      <c r="K31" s="150"/>
      <c r="L31" s="150"/>
      <c r="M31" s="150"/>
      <c r="N31" s="150"/>
      <c r="O31" s="150"/>
      <c r="P31" s="9">
        <f t="shared" si="0"/>
        <v>10</v>
      </c>
    </row>
    <row r="32" spans="1:16" ht="12.75">
      <c r="A32" s="114"/>
      <c r="B32" s="59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</row>
    <row r="33" spans="1:16" ht="12.75">
      <c r="A33" s="58" t="s">
        <v>57</v>
      </c>
      <c r="B33" s="59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</row>
    <row r="34" spans="1:16" ht="12.75">
      <c r="A34" s="94">
        <v>1</v>
      </c>
      <c r="B34" s="95" t="s">
        <v>173</v>
      </c>
      <c r="C34" s="80">
        <v>24</v>
      </c>
      <c r="D34" s="80">
        <v>174</v>
      </c>
      <c r="E34" s="80">
        <v>34</v>
      </c>
      <c r="F34" s="80">
        <v>117</v>
      </c>
      <c r="G34" s="80"/>
      <c r="H34" s="80"/>
      <c r="I34" s="80"/>
      <c r="J34" s="80"/>
      <c r="K34" s="80"/>
      <c r="L34" s="80"/>
      <c r="M34" s="80"/>
      <c r="N34" s="80"/>
      <c r="O34" s="80"/>
      <c r="P34" s="81">
        <f>SUM(C34:O34)</f>
        <v>349</v>
      </c>
    </row>
    <row r="35" spans="1:16" ht="12.75">
      <c r="A35" s="100">
        <v>2</v>
      </c>
      <c r="B35" s="101" t="s">
        <v>174</v>
      </c>
      <c r="C35" s="12">
        <v>345</v>
      </c>
      <c r="D35" s="12">
        <v>239</v>
      </c>
      <c r="E35" s="12">
        <v>26</v>
      </c>
      <c r="F35" s="12">
        <v>74</v>
      </c>
      <c r="G35" s="12"/>
      <c r="H35" s="12"/>
      <c r="I35" s="12"/>
      <c r="J35" s="12"/>
      <c r="K35" s="12"/>
      <c r="L35" s="12"/>
      <c r="M35" s="12"/>
      <c r="N35" s="12"/>
      <c r="O35" s="12"/>
      <c r="P35" s="81">
        <f aca="true" t="shared" si="1" ref="P35:P74">SUM(C35:O35)</f>
        <v>684</v>
      </c>
    </row>
    <row r="36" spans="1:16" ht="12.75">
      <c r="A36" s="100">
        <v>3</v>
      </c>
      <c r="B36" s="101" t="s">
        <v>175</v>
      </c>
      <c r="C36" s="12">
        <v>73</v>
      </c>
      <c r="D36" s="12">
        <v>7</v>
      </c>
      <c r="E36" s="12">
        <v>3</v>
      </c>
      <c r="F36" s="12">
        <v>8</v>
      </c>
      <c r="G36" s="12"/>
      <c r="H36" s="12"/>
      <c r="I36" s="12"/>
      <c r="J36" s="12"/>
      <c r="K36" s="12"/>
      <c r="L36" s="12"/>
      <c r="M36" s="12"/>
      <c r="N36" s="12"/>
      <c r="O36" s="12"/>
      <c r="P36" s="81">
        <f t="shared" si="1"/>
        <v>91</v>
      </c>
    </row>
    <row r="37" spans="1:16" ht="12.75">
      <c r="A37" s="100">
        <v>4</v>
      </c>
      <c r="B37" s="101" t="s">
        <v>176</v>
      </c>
      <c r="C37" s="12">
        <v>24</v>
      </c>
      <c r="D37" s="12">
        <v>31</v>
      </c>
      <c r="E37" s="12">
        <v>23</v>
      </c>
      <c r="F37" s="12">
        <v>13</v>
      </c>
      <c r="G37" s="12"/>
      <c r="H37" s="12"/>
      <c r="I37" s="12"/>
      <c r="J37" s="12"/>
      <c r="K37" s="12"/>
      <c r="L37" s="12"/>
      <c r="M37" s="12"/>
      <c r="N37" s="12"/>
      <c r="O37" s="12"/>
      <c r="P37" s="81">
        <f t="shared" si="1"/>
        <v>91</v>
      </c>
    </row>
    <row r="38" spans="1:16" ht="12.75">
      <c r="A38" s="100">
        <v>5</v>
      </c>
      <c r="B38" s="101" t="s">
        <v>177</v>
      </c>
      <c r="C38" s="12">
        <v>26</v>
      </c>
      <c r="D38" s="12">
        <v>97</v>
      </c>
      <c r="E38" s="12">
        <v>302</v>
      </c>
      <c r="F38" s="12">
        <v>454</v>
      </c>
      <c r="G38" s="12"/>
      <c r="H38" s="12"/>
      <c r="I38" s="12"/>
      <c r="J38" s="12"/>
      <c r="K38" s="12"/>
      <c r="L38" s="12"/>
      <c r="M38" s="12"/>
      <c r="N38" s="12"/>
      <c r="O38" s="12"/>
      <c r="P38" s="81">
        <f t="shared" si="1"/>
        <v>879</v>
      </c>
    </row>
    <row r="39" spans="1:16" ht="12.75">
      <c r="A39" s="100">
        <v>6</v>
      </c>
      <c r="B39" s="101" t="s">
        <v>178</v>
      </c>
      <c r="C39" s="12">
        <v>12</v>
      </c>
      <c r="D39" s="12">
        <v>55</v>
      </c>
      <c r="E39" s="12">
        <v>46</v>
      </c>
      <c r="F39" s="12">
        <v>20</v>
      </c>
      <c r="G39" s="12"/>
      <c r="H39" s="12"/>
      <c r="I39" s="12"/>
      <c r="J39" s="12"/>
      <c r="K39" s="12"/>
      <c r="L39" s="12"/>
      <c r="M39" s="12"/>
      <c r="N39" s="12"/>
      <c r="O39" s="12"/>
      <c r="P39" s="81">
        <f t="shared" si="1"/>
        <v>133</v>
      </c>
    </row>
    <row r="40" spans="1:16" ht="12.75">
      <c r="A40" s="100">
        <v>7</v>
      </c>
      <c r="B40" s="101" t="s">
        <v>179</v>
      </c>
      <c r="C40" s="12">
        <v>45</v>
      </c>
      <c r="D40" s="12">
        <v>16</v>
      </c>
      <c r="E40" s="12">
        <v>19</v>
      </c>
      <c r="F40" s="12">
        <v>3</v>
      </c>
      <c r="G40" s="12"/>
      <c r="H40" s="12"/>
      <c r="I40" s="12"/>
      <c r="J40" s="12"/>
      <c r="K40" s="12"/>
      <c r="L40" s="12"/>
      <c r="M40" s="12"/>
      <c r="N40" s="12"/>
      <c r="O40" s="12"/>
      <c r="P40" s="81">
        <f t="shared" si="1"/>
        <v>83</v>
      </c>
    </row>
    <row r="41" spans="1:16" ht="12.75">
      <c r="A41" s="100">
        <v>8</v>
      </c>
      <c r="B41" s="101" t="s">
        <v>180</v>
      </c>
      <c r="C41" s="12">
        <v>1</v>
      </c>
      <c r="D41" s="12">
        <v>3</v>
      </c>
      <c r="E41" s="12">
        <v>0</v>
      </c>
      <c r="F41" s="12">
        <v>10</v>
      </c>
      <c r="G41" s="12"/>
      <c r="H41" s="12"/>
      <c r="I41" s="12"/>
      <c r="J41" s="12"/>
      <c r="K41" s="12"/>
      <c r="L41" s="12"/>
      <c r="M41" s="12"/>
      <c r="N41" s="12"/>
      <c r="O41" s="12"/>
      <c r="P41" s="81">
        <f t="shared" si="1"/>
        <v>14</v>
      </c>
    </row>
    <row r="42" spans="1:16" ht="12.75">
      <c r="A42" s="100">
        <v>9</v>
      </c>
      <c r="B42" s="101" t="s">
        <v>181</v>
      </c>
      <c r="C42" s="12">
        <v>77</v>
      </c>
      <c r="D42" s="12">
        <v>185</v>
      </c>
      <c r="E42" s="12">
        <v>164</v>
      </c>
      <c r="F42" s="12">
        <v>234</v>
      </c>
      <c r="G42" s="12"/>
      <c r="H42" s="12"/>
      <c r="I42" s="12"/>
      <c r="J42" s="12"/>
      <c r="K42" s="12"/>
      <c r="L42" s="12"/>
      <c r="M42" s="12"/>
      <c r="N42" s="12"/>
      <c r="O42" s="12"/>
      <c r="P42" s="81">
        <f t="shared" si="1"/>
        <v>660</v>
      </c>
    </row>
    <row r="43" spans="1:16" ht="12.75">
      <c r="A43" s="100">
        <v>10</v>
      </c>
      <c r="B43" s="101" t="s">
        <v>182</v>
      </c>
      <c r="C43" s="12">
        <v>123</v>
      </c>
      <c r="D43" s="12">
        <v>54</v>
      </c>
      <c r="E43" s="12">
        <v>71</v>
      </c>
      <c r="F43" s="12">
        <v>160</v>
      </c>
      <c r="G43" s="12"/>
      <c r="H43" s="12"/>
      <c r="I43" s="12"/>
      <c r="J43" s="12"/>
      <c r="K43" s="12"/>
      <c r="L43" s="12"/>
      <c r="M43" s="12"/>
      <c r="N43" s="12"/>
      <c r="O43" s="12"/>
      <c r="P43" s="81">
        <f t="shared" si="1"/>
        <v>408</v>
      </c>
    </row>
    <row r="44" spans="1:16" ht="12.75">
      <c r="A44" s="100">
        <v>11</v>
      </c>
      <c r="B44" s="101" t="s">
        <v>183</v>
      </c>
      <c r="C44" s="12">
        <v>21</v>
      </c>
      <c r="D44" s="12">
        <v>117</v>
      </c>
      <c r="E44" s="12">
        <v>160</v>
      </c>
      <c r="F44" s="12">
        <v>32</v>
      </c>
      <c r="G44" s="12"/>
      <c r="H44" s="12"/>
      <c r="I44" s="12"/>
      <c r="J44" s="12"/>
      <c r="K44" s="12"/>
      <c r="L44" s="12"/>
      <c r="M44" s="12"/>
      <c r="N44" s="12"/>
      <c r="O44" s="12"/>
      <c r="P44" s="81">
        <f t="shared" si="1"/>
        <v>330</v>
      </c>
    </row>
    <row r="45" spans="1:16" ht="12.75">
      <c r="A45" s="100">
        <v>12</v>
      </c>
      <c r="B45" s="101" t="s">
        <v>184</v>
      </c>
      <c r="C45" s="12">
        <v>6</v>
      </c>
      <c r="D45" s="12">
        <v>53</v>
      </c>
      <c r="E45" s="12">
        <v>54</v>
      </c>
      <c r="F45" s="12">
        <v>49</v>
      </c>
      <c r="G45" s="12"/>
      <c r="H45" s="12"/>
      <c r="I45" s="12"/>
      <c r="J45" s="12"/>
      <c r="K45" s="12"/>
      <c r="L45" s="12"/>
      <c r="M45" s="12"/>
      <c r="N45" s="12"/>
      <c r="O45" s="12"/>
      <c r="P45" s="81">
        <f t="shared" si="1"/>
        <v>162</v>
      </c>
    </row>
    <row r="46" spans="1:16" ht="12.75">
      <c r="A46" s="100">
        <v>13</v>
      </c>
      <c r="B46" s="101" t="s">
        <v>185</v>
      </c>
      <c r="C46" s="12">
        <v>74</v>
      </c>
      <c r="D46" s="12">
        <v>329</v>
      </c>
      <c r="E46" s="12">
        <v>128</v>
      </c>
      <c r="F46" s="12">
        <v>155</v>
      </c>
      <c r="G46" s="12"/>
      <c r="H46" s="12"/>
      <c r="I46" s="12"/>
      <c r="J46" s="12"/>
      <c r="K46" s="12"/>
      <c r="L46" s="12"/>
      <c r="M46" s="12"/>
      <c r="N46" s="12"/>
      <c r="O46" s="12"/>
      <c r="P46" s="81">
        <f t="shared" si="1"/>
        <v>686</v>
      </c>
    </row>
    <row r="47" spans="1:16" ht="12.75">
      <c r="A47" s="100">
        <v>14</v>
      </c>
      <c r="B47" s="101" t="s">
        <v>84</v>
      </c>
      <c r="C47" s="12">
        <v>4</v>
      </c>
      <c r="D47" s="12">
        <v>23</v>
      </c>
      <c r="E47" s="12">
        <v>15</v>
      </c>
      <c r="F47" s="12">
        <v>11</v>
      </c>
      <c r="G47" s="12"/>
      <c r="H47" s="12"/>
      <c r="I47" s="12"/>
      <c r="J47" s="12"/>
      <c r="K47" s="12"/>
      <c r="L47" s="12"/>
      <c r="M47" s="12"/>
      <c r="N47" s="12"/>
      <c r="O47" s="12"/>
      <c r="P47" s="81">
        <f t="shared" si="1"/>
        <v>53</v>
      </c>
    </row>
    <row r="48" spans="1:16" ht="12.75">
      <c r="A48" s="100">
        <v>15</v>
      </c>
      <c r="B48" s="101" t="s">
        <v>186</v>
      </c>
      <c r="C48" s="12">
        <v>84</v>
      </c>
      <c r="D48" s="12">
        <v>119</v>
      </c>
      <c r="E48" s="12">
        <v>217</v>
      </c>
      <c r="F48" s="12">
        <v>300</v>
      </c>
      <c r="G48" s="12"/>
      <c r="H48" s="12"/>
      <c r="I48" s="12"/>
      <c r="J48" s="12"/>
      <c r="K48" s="12"/>
      <c r="L48" s="12"/>
      <c r="M48" s="12"/>
      <c r="N48" s="12"/>
      <c r="O48" s="12"/>
      <c r="P48" s="81">
        <f t="shared" si="1"/>
        <v>720</v>
      </c>
    </row>
    <row r="49" spans="1:16" ht="12.75">
      <c r="A49" s="100">
        <v>16</v>
      </c>
      <c r="B49" s="101" t="s">
        <v>88</v>
      </c>
      <c r="C49" s="12">
        <v>23</v>
      </c>
      <c r="D49" s="12">
        <v>25</v>
      </c>
      <c r="E49" s="12">
        <v>5</v>
      </c>
      <c r="F49" s="12">
        <v>40</v>
      </c>
      <c r="G49" s="12"/>
      <c r="H49" s="12"/>
      <c r="I49" s="12"/>
      <c r="J49" s="12"/>
      <c r="K49" s="12"/>
      <c r="L49" s="12"/>
      <c r="M49" s="12"/>
      <c r="N49" s="12"/>
      <c r="O49" s="12"/>
      <c r="P49" s="81">
        <f t="shared" si="1"/>
        <v>93</v>
      </c>
    </row>
    <row r="50" spans="1:16" ht="12.75">
      <c r="A50" s="100">
        <v>17</v>
      </c>
      <c r="B50" s="101" t="s">
        <v>187</v>
      </c>
      <c r="C50" s="12">
        <v>64</v>
      </c>
      <c r="D50" s="12">
        <v>243</v>
      </c>
      <c r="E50" s="12">
        <v>184</v>
      </c>
      <c r="F50" s="12">
        <v>390</v>
      </c>
      <c r="G50" s="12"/>
      <c r="H50" s="12"/>
      <c r="I50" s="12"/>
      <c r="J50" s="12"/>
      <c r="K50" s="12"/>
      <c r="L50" s="12"/>
      <c r="M50" s="12"/>
      <c r="N50" s="12"/>
      <c r="O50" s="12"/>
      <c r="P50" s="81">
        <f t="shared" si="1"/>
        <v>881</v>
      </c>
    </row>
    <row r="51" spans="1:16" ht="12.75">
      <c r="A51" s="100">
        <v>18</v>
      </c>
      <c r="B51" s="101" t="s">
        <v>188</v>
      </c>
      <c r="C51" s="12">
        <v>113</v>
      </c>
      <c r="D51" s="12">
        <v>364</v>
      </c>
      <c r="E51" s="12">
        <v>50</v>
      </c>
      <c r="F51" s="12">
        <v>90</v>
      </c>
      <c r="G51" s="12"/>
      <c r="H51" s="12"/>
      <c r="I51" s="12"/>
      <c r="J51" s="12"/>
      <c r="K51" s="12"/>
      <c r="L51" s="12"/>
      <c r="M51" s="12"/>
      <c r="N51" s="12"/>
      <c r="O51" s="12"/>
      <c r="P51" s="81">
        <f t="shared" si="1"/>
        <v>617</v>
      </c>
    </row>
    <row r="52" spans="1:16" ht="12.75">
      <c r="A52" s="100">
        <v>19</v>
      </c>
      <c r="B52" s="101" t="s">
        <v>189</v>
      </c>
      <c r="C52" s="12">
        <v>13</v>
      </c>
      <c r="D52" s="12">
        <v>10</v>
      </c>
      <c r="E52" s="12">
        <v>6</v>
      </c>
      <c r="F52" s="12">
        <v>9</v>
      </c>
      <c r="G52" s="12"/>
      <c r="H52" s="12"/>
      <c r="I52" s="12"/>
      <c r="J52" s="12"/>
      <c r="K52" s="12"/>
      <c r="L52" s="12"/>
      <c r="M52" s="12"/>
      <c r="N52" s="12"/>
      <c r="O52" s="12"/>
      <c r="P52" s="81">
        <f t="shared" si="1"/>
        <v>38</v>
      </c>
    </row>
    <row r="53" spans="1:16" ht="12.75">
      <c r="A53" s="100">
        <v>20</v>
      </c>
      <c r="B53" s="101" t="s">
        <v>96</v>
      </c>
      <c r="C53" s="12">
        <v>1</v>
      </c>
      <c r="D53" s="12">
        <v>174</v>
      </c>
      <c r="E53" s="12">
        <v>190</v>
      </c>
      <c r="F53" s="12">
        <v>45</v>
      </c>
      <c r="G53" s="12"/>
      <c r="H53" s="12"/>
      <c r="I53" s="12"/>
      <c r="J53" s="12"/>
      <c r="K53" s="12"/>
      <c r="L53" s="12"/>
      <c r="M53" s="12"/>
      <c r="N53" s="12"/>
      <c r="O53" s="12"/>
      <c r="P53" s="81">
        <f t="shared" si="1"/>
        <v>410</v>
      </c>
    </row>
    <row r="54" spans="1:16" ht="12.75">
      <c r="A54" s="100">
        <v>21</v>
      </c>
      <c r="B54" s="101" t="s">
        <v>190</v>
      </c>
      <c r="C54" s="12">
        <v>113</v>
      </c>
      <c r="D54" s="12">
        <v>146</v>
      </c>
      <c r="E54" s="12">
        <v>63</v>
      </c>
      <c r="F54" s="12">
        <v>193</v>
      </c>
      <c r="G54" s="12"/>
      <c r="H54" s="12"/>
      <c r="I54" s="12"/>
      <c r="J54" s="12"/>
      <c r="K54" s="12"/>
      <c r="L54" s="12"/>
      <c r="M54" s="12"/>
      <c r="N54" s="12"/>
      <c r="O54" s="12"/>
      <c r="P54" s="81">
        <f t="shared" si="1"/>
        <v>515</v>
      </c>
    </row>
    <row r="55" spans="1:16" ht="12.75">
      <c r="A55" s="100">
        <v>22</v>
      </c>
      <c r="B55" s="101" t="s">
        <v>191</v>
      </c>
      <c r="C55" s="12">
        <v>32</v>
      </c>
      <c r="D55" s="12">
        <v>75</v>
      </c>
      <c r="E55" s="12">
        <v>66</v>
      </c>
      <c r="F55" s="12">
        <v>34</v>
      </c>
      <c r="G55" s="12"/>
      <c r="H55" s="12"/>
      <c r="I55" s="12"/>
      <c r="J55" s="12"/>
      <c r="K55" s="12"/>
      <c r="L55" s="12"/>
      <c r="M55" s="12"/>
      <c r="N55" s="12"/>
      <c r="O55" s="12"/>
      <c r="P55" s="81">
        <f t="shared" si="1"/>
        <v>207</v>
      </c>
    </row>
    <row r="56" spans="1:16" ht="12.75">
      <c r="A56" s="100">
        <v>23</v>
      </c>
      <c r="B56" s="101" t="s">
        <v>192</v>
      </c>
      <c r="C56" s="12">
        <v>138</v>
      </c>
      <c r="D56" s="12">
        <v>55</v>
      </c>
      <c r="E56" s="12">
        <v>71</v>
      </c>
      <c r="F56" s="12">
        <v>77</v>
      </c>
      <c r="G56" s="12"/>
      <c r="H56" s="12"/>
      <c r="I56" s="12"/>
      <c r="J56" s="12"/>
      <c r="K56" s="12"/>
      <c r="L56" s="12"/>
      <c r="M56" s="12"/>
      <c r="N56" s="12"/>
      <c r="O56" s="12"/>
      <c r="P56" s="81">
        <f t="shared" si="1"/>
        <v>341</v>
      </c>
    </row>
    <row r="57" spans="1:16" ht="12.75">
      <c r="A57" s="100">
        <v>24</v>
      </c>
      <c r="B57" s="101" t="s">
        <v>193</v>
      </c>
      <c r="C57" s="12">
        <v>17</v>
      </c>
      <c r="D57" s="12">
        <v>309</v>
      </c>
      <c r="E57" s="12">
        <v>104</v>
      </c>
      <c r="F57" s="12">
        <v>98</v>
      </c>
      <c r="G57" s="12"/>
      <c r="H57" s="12"/>
      <c r="I57" s="12"/>
      <c r="J57" s="12"/>
      <c r="K57" s="12"/>
      <c r="L57" s="12"/>
      <c r="M57" s="12"/>
      <c r="N57" s="12"/>
      <c r="O57" s="12"/>
      <c r="P57" s="81">
        <f t="shared" si="1"/>
        <v>528</v>
      </c>
    </row>
    <row r="58" spans="1:16" ht="12.75">
      <c r="A58" s="100">
        <v>25</v>
      </c>
      <c r="B58" s="101" t="s">
        <v>194</v>
      </c>
      <c r="C58" s="12">
        <v>152</v>
      </c>
      <c r="D58" s="12">
        <v>298</v>
      </c>
      <c r="E58" s="12">
        <v>197</v>
      </c>
      <c r="F58" s="12">
        <v>295</v>
      </c>
      <c r="G58" s="12"/>
      <c r="H58" s="12"/>
      <c r="I58" s="12"/>
      <c r="J58" s="12"/>
      <c r="K58" s="12"/>
      <c r="L58" s="12"/>
      <c r="M58" s="12"/>
      <c r="N58" s="12"/>
      <c r="O58" s="12"/>
      <c r="P58" s="81">
        <f t="shared" si="1"/>
        <v>942</v>
      </c>
    </row>
    <row r="59" spans="1:16" ht="12.75">
      <c r="A59" s="100">
        <v>26</v>
      </c>
      <c r="B59" s="101" t="s">
        <v>195</v>
      </c>
      <c r="C59" s="12">
        <v>53</v>
      </c>
      <c r="D59" s="12">
        <v>28</v>
      </c>
      <c r="E59" s="12">
        <v>31</v>
      </c>
      <c r="F59" s="12">
        <v>41</v>
      </c>
      <c r="G59" s="12"/>
      <c r="H59" s="12"/>
      <c r="I59" s="12"/>
      <c r="J59" s="12"/>
      <c r="K59" s="12"/>
      <c r="L59" s="12"/>
      <c r="M59" s="12"/>
      <c r="N59" s="12"/>
      <c r="O59" s="12"/>
      <c r="P59" s="81">
        <f t="shared" si="1"/>
        <v>153</v>
      </c>
    </row>
    <row r="60" spans="1:16" ht="12.75">
      <c r="A60" s="100">
        <v>27</v>
      </c>
      <c r="B60" s="101" t="s">
        <v>196</v>
      </c>
      <c r="C60" s="12">
        <v>40</v>
      </c>
      <c r="D60" s="12">
        <v>633</v>
      </c>
      <c r="E60" s="12">
        <v>462</v>
      </c>
      <c r="F60" s="12">
        <v>102</v>
      </c>
      <c r="G60" s="12"/>
      <c r="H60" s="12"/>
      <c r="I60" s="12"/>
      <c r="J60" s="12"/>
      <c r="K60" s="12"/>
      <c r="L60" s="12"/>
      <c r="M60" s="12"/>
      <c r="N60" s="12"/>
      <c r="O60" s="12"/>
      <c r="P60" s="81">
        <f t="shared" si="1"/>
        <v>1237</v>
      </c>
    </row>
    <row r="61" spans="1:16" ht="12.75">
      <c r="A61" s="100">
        <v>28</v>
      </c>
      <c r="B61" s="101" t="s">
        <v>197</v>
      </c>
      <c r="C61" s="12">
        <v>12</v>
      </c>
      <c r="D61" s="251">
        <v>41</v>
      </c>
      <c r="E61" s="12">
        <v>129</v>
      </c>
      <c r="F61" s="12">
        <v>13</v>
      </c>
      <c r="G61" s="12"/>
      <c r="H61" s="12"/>
      <c r="I61" s="12"/>
      <c r="J61" s="12"/>
      <c r="K61" s="12"/>
      <c r="L61" s="12"/>
      <c r="M61" s="12"/>
      <c r="N61" s="12"/>
      <c r="O61" s="12"/>
      <c r="P61" s="81">
        <f t="shared" si="1"/>
        <v>195</v>
      </c>
    </row>
    <row r="62" spans="1:16" ht="12.75">
      <c r="A62" s="100">
        <v>29</v>
      </c>
      <c r="B62" s="101" t="s">
        <v>114</v>
      </c>
      <c r="C62" s="12">
        <v>42</v>
      </c>
      <c r="D62" s="12">
        <v>876</v>
      </c>
      <c r="E62" s="12">
        <v>202</v>
      </c>
      <c r="F62" s="12">
        <v>97</v>
      </c>
      <c r="G62" s="12"/>
      <c r="H62" s="12"/>
      <c r="I62" s="12"/>
      <c r="J62" s="12"/>
      <c r="K62" s="12"/>
      <c r="L62" s="12"/>
      <c r="M62" s="12"/>
      <c r="N62" s="12"/>
      <c r="O62" s="12"/>
      <c r="P62" s="81">
        <f t="shared" si="1"/>
        <v>1217</v>
      </c>
    </row>
    <row r="63" spans="1:16" ht="12.75">
      <c r="A63" s="100">
        <v>30</v>
      </c>
      <c r="B63" s="101" t="s">
        <v>116</v>
      </c>
      <c r="C63" s="12">
        <v>8</v>
      </c>
      <c r="D63" s="12">
        <v>22</v>
      </c>
      <c r="E63" s="12">
        <v>81</v>
      </c>
      <c r="F63" s="12">
        <v>2</v>
      </c>
      <c r="G63" s="12"/>
      <c r="H63" s="12"/>
      <c r="I63" s="12"/>
      <c r="J63" s="12"/>
      <c r="K63" s="12"/>
      <c r="L63" s="12"/>
      <c r="M63" s="12"/>
      <c r="N63" s="12"/>
      <c r="O63" s="12"/>
      <c r="P63" s="81">
        <f t="shared" si="1"/>
        <v>113</v>
      </c>
    </row>
    <row r="64" spans="1:16" ht="12.75">
      <c r="A64" s="100">
        <v>31</v>
      </c>
      <c r="B64" s="101" t="s">
        <v>118</v>
      </c>
      <c r="C64" s="12">
        <v>97</v>
      </c>
      <c r="D64" s="12">
        <v>352</v>
      </c>
      <c r="E64" s="12">
        <v>366</v>
      </c>
      <c r="F64" s="12">
        <v>277</v>
      </c>
      <c r="G64" s="12"/>
      <c r="H64" s="12"/>
      <c r="I64" s="12"/>
      <c r="J64" s="12"/>
      <c r="K64" s="12"/>
      <c r="L64" s="12"/>
      <c r="M64" s="12"/>
      <c r="N64" s="12"/>
      <c r="O64" s="12"/>
      <c r="P64" s="81">
        <f t="shared" si="1"/>
        <v>1092</v>
      </c>
    </row>
    <row r="65" spans="1:16" ht="12.75">
      <c r="A65" s="100">
        <v>32</v>
      </c>
      <c r="B65" s="101" t="s">
        <v>120</v>
      </c>
      <c r="C65" s="12">
        <v>277</v>
      </c>
      <c r="D65" s="12">
        <v>166</v>
      </c>
      <c r="E65" s="12">
        <v>459</v>
      </c>
      <c r="F65" s="12">
        <v>183</v>
      </c>
      <c r="G65" s="12"/>
      <c r="H65" s="12"/>
      <c r="I65" s="12"/>
      <c r="J65" s="12"/>
      <c r="K65" s="12"/>
      <c r="L65" s="12"/>
      <c r="M65" s="12"/>
      <c r="N65" s="12"/>
      <c r="O65" s="12"/>
      <c r="P65" s="81">
        <f t="shared" si="1"/>
        <v>1085</v>
      </c>
    </row>
    <row r="66" spans="1:16" ht="12.75">
      <c r="A66" s="100">
        <v>33</v>
      </c>
      <c r="B66" s="101" t="s">
        <v>198</v>
      </c>
      <c r="C66" s="12">
        <v>54</v>
      </c>
      <c r="D66" s="12">
        <v>779</v>
      </c>
      <c r="E66" s="12">
        <v>246</v>
      </c>
      <c r="F66" s="12">
        <v>123</v>
      </c>
      <c r="G66" s="12"/>
      <c r="H66" s="12"/>
      <c r="I66" s="12"/>
      <c r="J66" s="12"/>
      <c r="K66" s="12"/>
      <c r="L66" s="12"/>
      <c r="M66" s="12"/>
      <c r="N66" s="12"/>
      <c r="O66" s="12"/>
      <c r="P66" s="81">
        <f t="shared" si="1"/>
        <v>1202</v>
      </c>
    </row>
    <row r="67" spans="1:16" ht="12.75">
      <c r="A67" s="100">
        <v>34</v>
      </c>
      <c r="B67" s="101" t="s">
        <v>199</v>
      </c>
      <c r="C67" s="12">
        <v>139</v>
      </c>
      <c r="D67" s="12">
        <v>110</v>
      </c>
      <c r="E67" s="12">
        <v>244</v>
      </c>
      <c r="F67" s="12">
        <v>28</v>
      </c>
      <c r="G67" s="12"/>
      <c r="H67" s="12"/>
      <c r="I67" s="12"/>
      <c r="J67" s="12"/>
      <c r="K67" s="12"/>
      <c r="L67" s="12"/>
      <c r="M67" s="12"/>
      <c r="N67" s="12"/>
      <c r="O67" s="12"/>
      <c r="P67" s="81">
        <f t="shared" si="1"/>
        <v>521</v>
      </c>
    </row>
    <row r="68" spans="1:16" ht="12.75">
      <c r="A68" s="100">
        <v>35</v>
      </c>
      <c r="B68" s="101" t="s">
        <v>200</v>
      </c>
      <c r="C68" s="12">
        <v>123</v>
      </c>
      <c r="D68" s="12">
        <v>106</v>
      </c>
      <c r="E68" s="12">
        <v>56</v>
      </c>
      <c r="F68" s="12">
        <v>54</v>
      </c>
      <c r="G68" s="12"/>
      <c r="H68" s="12"/>
      <c r="I68" s="12"/>
      <c r="J68" s="12"/>
      <c r="K68" s="12"/>
      <c r="L68" s="12"/>
      <c r="M68" s="12"/>
      <c r="N68" s="12"/>
      <c r="O68" s="12"/>
      <c r="P68" s="81">
        <f t="shared" si="1"/>
        <v>339</v>
      </c>
    </row>
    <row r="69" spans="1:16" ht="12.75">
      <c r="A69" s="100">
        <v>36</v>
      </c>
      <c r="B69" s="101" t="s">
        <v>201</v>
      </c>
      <c r="C69" s="12">
        <v>58</v>
      </c>
      <c r="D69" s="12">
        <v>118</v>
      </c>
      <c r="E69" s="12">
        <v>38</v>
      </c>
      <c r="F69" s="12">
        <v>42</v>
      </c>
      <c r="G69" s="12"/>
      <c r="H69" s="12"/>
      <c r="I69" s="12"/>
      <c r="J69" s="12"/>
      <c r="K69" s="12"/>
      <c r="L69" s="12"/>
      <c r="M69" s="12"/>
      <c r="N69" s="12"/>
      <c r="O69" s="12"/>
      <c r="P69" s="81">
        <f t="shared" si="1"/>
        <v>256</v>
      </c>
    </row>
    <row r="70" spans="1:16" ht="12.75">
      <c r="A70" s="100">
        <v>37</v>
      </c>
      <c r="B70" s="101" t="s">
        <v>130</v>
      </c>
      <c r="C70" s="12">
        <v>35</v>
      </c>
      <c r="D70" s="12">
        <v>61</v>
      </c>
      <c r="E70" s="12">
        <v>48</v>
      </c>
      <c r="F70" s="12">
        <v>26</v>
      </c>
      <c r="G70" s="12"/>
      <c r="H70" s="12"/>
      <c r="I70" s="12"/>
      <c r="J70" s="12"/>
      <c r="K70" s="12"/>
      <c r="L70" s="12"/>
      <c r="M70" s="12"/>
      <c r="N70" s="12"/>
      <c r="O70" s="12"/>
      <c r="P70" s="81">
        <f t="shared" si="1"/>
        <v>170</v>
      </c>
    </row>
    <row r="71" spans="1:16" ht="12.75">
      <c r="A71" s="100">
        <v>38</v>
      </c>
      <c r="B71" s="101" t="s">
        <v>202</v>
      </c>
      <c r="C71" s="12">
        <v>51</v>
      </c>
      <c r="D71" s="12">
        <v>89</v>
      </c>
      <c r="E71" s="12">
        <v>67</v>
      </c>
      <c r="F71" s="12">
        <v>129</v>
      </c>
      <c r="G71" s="12"/>
      <c r="H71" s="12"/>
      <c r="I71" s="12"/>
      <c r="J71" s="12"/>
      <c r="K71" s="12"/>
      <c r="L71" s="12"/>
      <c r="M71" s="12"/>
      <c r="N71" s="12"/>
      <c r="O71" s="12"/>
      <c r="P71" s="81">
        <f t="shared" si="1"/>
        <v>336</v>
      </c>
    </row>
    <row r="72" spans="1:16" ht="12.75">
      <c r="A72" s="100">
        <v>39</v>
      </c>
      <c r="B72" s="101" t="s">
        <v>203</v>
      </c>
      <c r="C72" s="12">
        <v>49</v>
      </c>
      <c r="D72" s="12">
        <v>71</v>
      </c>
      <c r="E72" s="12">
        <v>16</v>
      </c>
      <c r="F72" s="12">
        <v>14</v>
      </c>
      <c r="G72" s="12"/>
      <c r="H72" s="12"/>
      <c r="I72" s="12"/>
      <c r="J72" s="12"/>
      <c r="K72" s="12"/>
      <c r="L72" s="12"/>
      <c r="M72" s="12"/>
      <c r="N72" s="12"/>
      <c r="O72" s="12"/>
      <c r="P72" s="81">
        <f t="shared" si="1"/>
        <v>150</v>
      </c>
    </row>
    <row r="73" spans="1:16" ht="12.75">
      <c r="A73" s="100">
        <v>40</v>
      </c>
      <c r="B73" s="101" t="s">
        <v>204</v>
      </c>
      <c r="C73" s="12">
        <v>9</v>
      </c>
      <c r="D73" s="12">
        <v>14</v>
      </c>
      <c r="E73" s="12">
        <v>28</v>
      </c>
      <c r="F73" s="12">
        <v>13</v>
      </c>
      <c r="G73" s="12"/>
      <c r="H73" s="12"/>
      <c r="I73" s="12"/>
      <c r="J73" s="12"/>
      <c r="K73" s="12"/>
      <c r="L73" s="12"/>
      <c r="M73" s="12"/>
      <c r="N73" s="12"/>
      <c r="O73" s="12"/>
      <c r="P73" s="81">
        <f t="shared" si="1"/>
        <v>64</v>
      </c>
    </row>
    <row r="74" spans="1:16" ht="12.75">
      <c r="A74" s="120">
        <v>41</v>
      </c>
      <c r="B74" s="153" t="s">
        <v>205</v>
      </c>
      <c r="C74" s="16">
        <v>104</v>
      </c>
      <c r="D74" s="16">
        <v>57</v>
      </c>
      <c r="E74" s="16">
        <v>110</v>
      </c>
      <c r="F74" s="16">
        <v>45</v>
      </c>
      <c r="G74" s="16"/>
      <c r="H74" s="16"/>
      <c r="I74" s="16"/>
      <c r="J74" s="16"/>
      <c r="K74" s="16"/>
      <c r="L74" s="16"/>
      <c r="M74" s="16"/>
      <c r="N74" s="16"/>
      <c r="O74" s="16"/>
      <c r="P74" s="81">
        <f t="shared" si="1"/>
        <v>316</v>
      </c>
    </row>
    <row r="75" spans="1:16" ht="12.75">
      <c r="A75" s="154"/>
      <c r="B75" s="118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16" ht="12.75">
      <c r="A76" s="117" t="s">
        <v>140</v>
      </c>
      <c r="B76" s="118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</row>
    <row r="77" spans="1:16" ht="12.75">
      <c r="A77" s="94">
        <v>1</v>
      </c>
      <c r="B77" s="95" t="s">
        <v>141</v>
      </c>
      <c r="C77" s="80">
        <v>154</v>
      </c>
      <c r="D77" s="80">
        <v>371</v>
      </c>
      <c r="E77" s="80">
        <v>367</v>
      </c>
      <c r="F77" s="80">
        <v>252</v>
      </c>
      <c r="G77" s="80"/>
      <c r="H77" s="80"/>
      <c r="I77" s="80"/>
      <c r="J77" s="80"/>
      <c r="K77" s="80"/>
      <c r="L77" s="80"/>
      <c r="M77" s="80"/>
      <c r="N77" s="80"/>
      <c r="O77" s="80"/>
      <c r="P77" s="81">
        <f>SUM(C77:O77)</f>
        <v>1144</v>
      </c>
    </row>
    <row r="78" spans="1:16" ht="12.75">
      <c r="A78" s="100">
        <v>2</v>
      </c>
      <c r="B78" s="101" t="s">
        <v>143</v>
      </c>
      <c r="C78" s="12">
        <v>112</v>
      </c>
      <c r="D78" s="12">
        <v>167</v>
      </c>
      <c r="E78" s="12">
        <v>177</v>
      </c>
      <c r="F78" s="12">
        <v>162</v>
      </c>
      <c r="G78" s="12"/>
      <c r="H78" s="12"/>
      <c r="I78" s="12"/>
      <c r="J78" s="12"/>
      <c r="K78" s="12"/>
      <c r="L78" s="12"/>
      <c r="M78" s="12"/>
      <c r="N78" s="12"/>
      <c r="O78" s="12"/>
      <c r="P78" s="81">
        <f aca="true" t="shared" si="2" ref="P78:P85">SUM(C78:O78)</f>
        <v>618</v>
      </c>
    </row>
    <row r="79" spans="1:16" ht="12.75">
      <c r="A79" s="100">
        <v>3</v>
      </c>
      <c r="B79" s="101" t="s">
        <v>145</v>
      </c>
      <c r="C79" s="12">
        <v>1250</v>
      </c>
      <c r="D79" s="12">
        <v>213</v>
      </c>
      <c r="E79" s="12">
        <v>365</v>
      </c>
      <c r="F79" s="12">
        <v>1823</v>
      </c>
      <c r="G79" s="12"/>
      <c r="H79" s="12"/>
      <c r="I79" s="12"/>
      <c r="J79" s="12"/>
      <c r="K79" s="12"/>
      <c r="L79" s="12"/>
      <c r="M79" s="12"/>
      <c r="N79" s="12"/>
      <c r="O79" s="12"/>
      <c r="P79" s="81">
        <f t="shared" si="2"/>
        <v>3651</v>
      </c>
    </row>
    <row r="80" spans="1:16" ht="12.75">
      <c r="A80" s="100">
        <v>4</v>
      </c>
      <c r="B80" s="101" t="s">
        <v>147</v>
      </c>
      <c r="C80" s="12">
        <v>35</v>
      </c>
      <c r="D80" s="12">
        <v>20</v>
      </c>
      <c r="E80" s="12">
        <v>40</v>
      </c>
      <c r="F80" s="12">
        <v>29</v>
      </c>
      <c r="G80" s="12"/>
      <c r="H80" s="12"/>
      <c r="I80" s="12"/>
      <c r="J80" s="12"/>
      <c r="K80" s="12"/>
      <c r="L80" s="12"/>
      <c r="M80" s="12"/>
      <c r="N80" s="12"/>
      <c r="O80" s="12"/>
      <c r="P80" s="81">
        <f t="shared" si="2"/>
        <v>124</v>
      </c>
    </row>
    <row r="81" spans="1:16" ht="12.75">
      <c r="A81" s="100">
        <v>5</v>
      </c>
      <c r="B81" s="101" t="s">
        <v>149</v>
      </c>
      <c r="C81" s="12">
        <v>32</v>
      </c>
      <c r="D81" s="12">
        <v>32</v>
      </c>
      <c r="E81" s="12">
        <v>8</v>
      </c>
      <c r="F81" s="12">
        <v>23</v>
      </c>
      <c r="G81" s="12"/>
      <c r="H81" s="12"/>
      <c r="I81" s="12"/>
      <c r="J81" s="12"/>
      <c r="K81" s="12"/>
      <c r="L81" s="12"/>
      <c r="M81" s="12"/>
      <c r="N81" s="12"/>
      <c r="O81" s="12"/>
      <c r="P81" s="81">
        <f t="shared" si="2"/>
        <v>95</v>
      </c>
    </row>
    <row r="82" spans="1:16" ht="12.75">
      <c r="A82" s="100">
        <v>6</v>
      </c>
      <c r="B82" s="101" t="s">
        <v>151</v>
      </c>
      <c r="C82" s="12">
        <v>308</v>
      </c>
      <c r="D82" s="12">
        <v>709</v>
      </c>
      <c r="E82" s="12">
        <v>932</v>
      </c>
      <c r="F82" s="12">
        <v>230</v>
      </c>
      <c r="G82" s="12"/>
      <c r="H82" s="12"/>
      <c r="I82" s="12"/>
      <c r="J82" s="12"/>
      <c r="K82" s="12"/>
      <c r="L82" s="12"/>
      <c r="M82" s="12"/>
      <c r="N82" s="12"/>
      <c r="O82" s="12"/>
      <c r="P82" s="81">
        <f t="shared" si="2"/>
        <v>2179</v>
      </c>
    </row>
    <row r="83" spans="1:16" ht="12.75">
      <c r="A83" s="100">
        <v>7</v>
      </c>
      <c r="B83" s="101" t="s">
        <v>153</v>
      </c>
      <c r="C83" s="12">
        <v>18</v>
      </c>
      <c r="D83" s="12">
        <v>58</v>
      </c>
      <c r="E83" s="12">
        <v>33</v>
      </c>
      <c r="F83" s="12">
        <v>35</v>
      </c>
      <c r="G83" s="12"/>
      <c r="H83" s="12"/>
      <c r="I83" s="12"/>
      <c r="J83" s="12"/>
      <c r="K83" s="12"/>
      <c r="L83" s="12"/>
      <c r="M83" s="12"/>
      <c r="N83" s="12"/>
      <c r="O83" s="12"/>
      <c r="P83" s="81">
        <f t="shared" si="2"/>
        <v>144</v>
      </c>
    </row>
    <row r="84" spans="1:16" ht="12.75">
      <c r="A84" s="100">
        <v>8</v>
      </c>
      <c r="B84" s="101" t="s">
        <v>155</v>
      </c>
      <c r="C84" s="12">
        <v>99</v>
      </c>
      <c r="D84" s="12">
        <v>98</v>
      </c>
      <c r="E84" s="12">
        <v>66</v>
      </c>
      <c r="F84" s="12">
        <v>113</v>
      </c>
      <c r="G84" s="12"/>
      <c r="H84" s="12"/>
      <c r="I84" s="12"/>
      <c r="J84" s="12"/>
      <c r="K84" s="12"/>
      <c r="L84" s="12"/>
      <c r="M84" s="12"/>
      <c r="N84" s="12"/>
      <c r="O84" s="12"/>
      <c r="P84" s="81">
        <f t="shared" si="2"/>
        <v>376</v>
      </c>
    </row>
    <row r="85" spans="1:16" ht="12.75">
      <c r="A85" s="120">
        <v>9</v>
      </c>
      <c r="B85" s="153" t="s">
        <v>157</v>
      </c>
      <c r="C85" s="16">
        <v>397</v>
      </c>
      <c r="D85" s="16">
        <v>367</v>
      </c>
      <c r="E85" s="16">
        <v>552</v>
      </c>
      <c r="F85" s="16">
        <v>552</v>
      </c>
      <c r="G85" s="16"/>
      <c r="H85" s="16"/>
      <c r="I85" s="16"/>
      <c r="J85" s="16"/>
      <c r="K85" s="16"/>
      <c r="L85" s="16"/>
      <c r="M85" s="16"/>
      <c r="N85" s="16"/>
      <c r="O85" s="16"/>
      <c r="P85" s="81">
        <f t="shared" si="2"/>
        <v>1868</v>
      </c>
    </row>
    <row r="86" spans="1:16" ht="12.75">
      <c r="A86" s="114"/>
      <c r="B86" s="59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</row>
    <row r="87" spans="1:16" ht="12.75">
      <c r="A87" s="124" t="s">
        <v>159</v>
      </c>
      <c r="B87" s="59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</row>
    <row r="88" spans="1:16" ht="12.75">
      <c r="A88" s="125">
        <v>1</v>
      </c>
      <c r="B88" s="126" t="s">
        <v>160</v>
      </c>
      <c r="C88" s="155">
        <v>11</v>
      </c>
      <c r="D88" s="155">
        <v>38</v>
      </c>
      <c r="E88" s="155">
        <v>116</v>
      </c>
      <c r="F88" s="155">
        <v>10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6">
        <f>SUM(C88:O88)</f>
        <v>175</v>
      </c>
    </row>
    <row r="89" spans="1:16" ht="12.75">
      <c r="A89" s="130"/>
      <c r="B89" s="131" t="s">
        <v>162</v>
      </c>
      <c r="C89" s="45">
        <f>SUM(C6:C88)</f>
        <v>59422</v>
      </c>
      <c r="D89" s="45"/>
      <c r="E89" s="45">
        <f>SUM(E6:E88)</f>
        <v>85858</v>
      </c>
      <c r="F89" s="45">
        <f>SUM(F6:F88)</f>
        <v>70732</v>
      </c>
      <c r="G89" s="45"/>
      <c r="H89" s="45"/>
      <c r="I89" s="45"/>
      <c r="J89" s="45"/>
      <c r="K89" s="45"/>
      <c r="L89" s="45"/>
      <c r="M89" s="45"/>
      <c r="N89" s="45"/>
      <c r="O89" s="45"/>
      <c r="P89" s="323">
        <f>SUM(P6:P88)</f>
        <v>295484</v>
      </c>
    </row>
  </sheetData>
  <sheetProtection/>
  <mergeCells count="2">
    <mergeCell ref="A3:B4"/>
    <mergeCell ref="P3:P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87"/>
  <sheetViews>
    <sheetView zoomScale="80" zoomScaleNormal="80" zoomScalePageLayoutView="0" workbookViewId="0" topLeftCell="A1">
      <pane xSplit="2" ySplit="1" topLeftCell="F2" activePane="bottomRight" state="frozen"/>
      <selection pane="topLeft" activeCell="A1" sqref="A1"/>
      <selection pane="topRight" activeCell="AB1" sqref="AB1"/>
      <selection pane="bottomLeft" activeCell="A2" sqref="A2"/>
      <selection pane="bottomRight" activeCell="J7" sqref="J7"/>
    </sheetView>
  </sheetViews>
  <sheetFormatPr defaultColWidth="9.140625" defaultRowHeight="12.75"/>
  <cols>
    <col min="1" max="1" width="5.28125" style="0" customWidth="1"/>
    <col min="2" max="2" width="57.28125" style="0" customWidth="1"/>
    <col min="3" max="42" width="11.7109375" style="0" customWidth="1"/>
  </cols>
  <sheetData>
    <row r="1" spans="1:42" ht="15.75" customHeight="1">
      <c r="A1" s="157"/>
      <c r="B1" s="158"/>
      <c r="C1" s="423">
        <v>40459</v>
      </c>
      <c r="D1" s="423"/>
      <c r="E1" s="423"/>
      <c r="F1" s="424">
        <v>40483</v>
      </c>
      <c r="G1" s="424"/>
      <c r="H1" s="424"/>
      <c r="I1" s="424">
        <v>40513</v>
      </c>
      <c r="J1" s="424"/>
      <c r="K1" s="424"/>
      <c r="L1" s="424">
        <v>40544</v>
      </c>
      <c r="M1" s="424"/>
      <c r="N1" s="424"/>
      <c r="O1" s="424">
        <v>40576</v>
      </c>
      <c r="P1" s="424"/>
      <c r="Q1" s="424"/>
      <c r="R1" s="424">
        <v>40604</v>
      </c>
      <c r="S1" s="424"/>
      <c r="T1" s="424"/>
      <c r="U1" s="424">
        <v>40639</v>
      </c>
      <c r="V1" s="424"/>
      <c r="W1" s="424"/>
      <c r="X1" s="424">
        <v>40671</v>
      </c>
      <c r="Y1" s="424"/>
      <c r="Z1" s="424"/>
      <c r="AA1" s="424">
        <v>40703</v>
      </c>
      <c r="AB1" s="424"/>
      <c r="AC1" s="424"/>
      <c r="AD1" s="424">
        <v>40735</v>
      </c>
      <c r="AE1" s="424"/>
      <c r="AF1" s="424"/>
      <c r="AG1" s="424">
        <v>40767</v>
      </c>
      <c r="AH1" s="424"/>
      <c r="AI1" s="424"/>
      <c r="AJ1" s="423">
        <v>40794</v>
      </c>
      <c r="AK1" s="423"/>
      <c r="AL1" s="423"/>
      <c r="AM1" s="423">
        <v>40824</v>
      </c>
      <c r="AN1" s="423"/>
      <c r="AO1" s="423"/>
      <c r="AP1" s="425" t="s">
        <v>224</v>
      </c>
    </row>
    <row r="2" spans="1:42" ht="30" customHeight="1">
      <c r="A2" s="426" t="s">
        <v>225</v>
      </c>
      <c r="B2" s="426"/>
      <c r="C2" s="159" t="s">
        <v>226</v>
      </c>
      <c r="D2" s="160" t="s">
        <v>227</v>
      </c>
      <c r="E2" s="159" t="s">
        <v>228</v>
      </c>
      <c r="F2" s="159" t="s">
        <v>226</v>
      </c>
      <c r="G2" s="160" t="s">
        <v>227</v>
      </c>
      <c r="H2" s="159" t="s">
        <v>228</v>
      </c>
      <c r="I2" s="159" t="s">
        <v>226</v>
      </c>
      <c r="J2" s="160" t="s">
        <v>227</v>
      </c>
      <c r="K2" s="159" t="s">
        <v>228</v>
      </c>
      <c r="L2" s="159" t="s">
        <v>226</v>
      </c>
      <c r="M2" s="160" t="s">
        <v>227</v>
      </c>
      <c r="N2" s="159" t="s">
        <v>228</v>
      </c>
      <c r="O2" s="159" t="s">
        <v>226</v>
      </c>
      <c r="P2" s="160" t="s">
        <v>227</v>
      </c>
      <c r="Q2" s="159" t="s">
        <v>228</v>
      </c>
      <c r="R2" s="159" t="s">
        <v>226</v>
      </c>
      <c r="S2" s="160" t="s">
        <v>227</v>
      </c>
      <c r="T2" s="159" t="s">
        <v>228</v>
      </c>
      <c r="U2" s="159" t="s">
        <v>226</v>
      </c>
      <c r="V2" s="160" t="s">
        <v>227</v>
      </c>
      <c r="W2" s="159" t="s">
        <v>228</v>
      </c>
      <c r="X2" s="159" t="s">
        <v>226</v>
      </c>
      <c r="Y2" s="160" t="s">
        <v>227</v>
      </c>
      <c r="Z2" s="159" t="s">
        <v>228</v>
      </c>
      <c r="AA2" s="159" t="s">
        <v>226</v>
      </c>
      <c r="AB2" s="160" t="s">
        <v>227</v>
      </c>
      <c r="AC2" s="159" t="s">
        <v>228</v>
      </c>
      <c r="AD2" s="159" t="s">
        <v>226</v>
      </c>
      <c r="AE2" s="160" t="s">
        <v>227</v>
      </c>
      <c r="AF2" s="159" t="s">
        <v>228</v>
      </c>
      <c r="AG2" s="159" t="s">
        <v>226</v>
      </c>
      <c r="AH2" s="160" t="s">
        <v>227</v>
      </c>
      <c r="AI2" s="159" t="s">
        <v>228</v>
      </c>
      <c r="AJ2" s="159" t="s">
        <v>226</v>
      </c>
      <c r="AK2" s="160" t="s">
        <v>227</v>
      </c>
      <c r="AL2" s="159" t="s">
        <v>228</v>
      </c>
      <c r="AM2" s="159" t="s">
        <v>226</v>
      </c>
      <c r="AN2" s="160" t="s">
        <v>227</v>
      </c>
      <c r="AO2" s="159" t="s">
        <v>228</v>
      </c>
      <c r="AP2" s="425"/>
    </row>
    <row r="3" spans="1:2" ht="15.75">
      <c r="A3" s="161" t="s">
        <v>4</v>
      </c>
      <c r="B3" s="162"/>
    </row>
    <row r="4" spans="1:42" ht="15.75">
      <c r="A4" s="163">
        <v>1</v>
      </c>
      <c r="B4" s="164" t="s">
        <v>5</v>
      </c>
      <c r="C4" s="170">
        <v>64</v>
      </c>
      <c r="D4" s="171">
        <v>399</v>
      </c>
      <c r="E4" s="172">
        <v>80</v>
      </c>
      <c r="F4" s="165">
        <v>293</v>
      </c>
      <c r="G4" s="166">
        <v>1621</v>
      </c>
      <c r="H4" s="167">
        <v>110</v>
      </c>
      <c r="I4" s="165">
        <v>290</v>
      </c>
      <c r="J4" s="166">
        <v>1827</v>
      </c>
      <c r="K4" s="167">
        <v>361</v>
      </c>
      <c r="L4" s="168">
        <v>187</v>
      </c>
      <c r="M4" s="166">
        <v>491</v>
      </c>
      <c r="N4" s="169">
        <v>102</v>
      </c>
      <c r="O4" s="170">
        <v>279</v>
      </c>
      <c r="P4" s="171">
        <v>1316</v>
      </c>
      <c r="Q4" s="172">
        <v>110</v>
      </c>
      <c r="R4" s="168"/>
      <c r="S4" s="166"/>
      <c r="T4" s="169"/>
      <c r="U4" s="170"/>
      <c r="V4" s="171"/>
      <c r="W4" s="172"/>
      <c r="X4" s="168"/>
      <c r="Y4" s="166"/>
      <c r="Z4" s="169"/>
      <c r="AA4" s="170"/>
      <c r="AB4" s="171"/>
      <c r="AC4" s="172"/>
      <c r="AD4" s="168"/>
      <c r="AE4" s="166"/>
      <c r="AF4" s="169"/>
      <c r="AG4" s="170"/>
      <c r="AH4" s="171"/>
      <c r="AI4" s="172"/>
      <c r="AJ4" s="168"/>
      <c r="AK4" s="166"/>
      <c r="AL4" s="169"/>
      <c r="AM4" s="170"/>
      <c r="AN4" s="171"/>
      <c r="AO4" s="172"/>
      <c r="AP4" s="173">
        <f>SUM(C4:AO4)</f>
        <v>7530</v>
      </c>
    </row>
    <row r="5" spans="1:42" ht="15.75">
      <c r="A5" s="174">
        <v>2</v>
      </c>
      <c r="B5" s="175" t="s">
        <v>7</v>
      </c>
      <c r="C5" s="181">
        <v>207</v>
      </c>
      <c r="D5" s="177">
        <v>721</v>
      </c>
      <c r="E5" s="182">
        <v>133</v>
      </c>
      <c r="F5" s="176">
        <v>426</v>
      </c>
      <c r="G5" s="177">
        <v>903</v>
      </c>
      <c r="H5" s="178">
        <v>120</v>
      </c>
      <c r="I5" s="176">
        <v>288</v>
      </c>
      <c r="J5" s="177">
        <v>1209</v>
      </c>
      <c r="K5" s="178">
        <v>409</v>
      </c>
      <c r="L5" s="179">
        <v>427</v>
      </c>
      <c r="M5" s="177">
        <v>1554</v>
      </c>
      <c r="N5" s="180">
        <v>214</v>
      </c>
      <c r="O5" s="181">
        <v>479</v>
      </c>
      <c r="P5" s="177">
        <v>1766</v>
      </c>
      <c r="Q5" s="182">
        <v>378</v>
      </c>
      <c r="R5" s="179"/>
      <c r="S5" s="177"/>
      <c r="T5" s="180"/>
      <c r="U5" s="181"/>
      <c r="V5" s="177"/>
      <c r="W5" s="182"/>
      <c r="X5" s="179"/>
      <c r="Y5" s="177"/>
      <c r="Z5" s="180"/>
      <c r="AA5" s="181"/>
      <c r="AB5" s="177"/>
      <c r="AC5" s="182"/>
      <c r="AD5" s="179"/>
      <c r="AE5" s="177"/>
      <c r="AF5" s="180"/>
      <c r="AG5" s="181"/>
      <c r="AH5" s="177"/>
      <c r="AI5" s="182"/>
      <c r="AJ5" s="179"/>
      <c r="AK5" s="177"/>
      <c r="AL5" s="180"/>
      <c r="AM5" s="181"/>
      <c r="AN5" s="177"/>
      <c r="AO5" s="182"/>
      <c r="AP5" s="173">
        <f aca="true" t="shared" si="0" ref="AP5:AP29">SUM(C5:AO5)</f>
        <v>9234</v>
      </c>
    </row>
    <row r="6" spans="1:42" ht="15.75">
      <c r="A6" s="174">
        <v>3</v>
      </c>
      <c r="B6" s="175" t="s">
        <v>9</v>
      </c>
      <c r="C6" s="181">
        <v>7195</v>
      </c>
      <c r="D6" s="177">
        <v>15912</v>
      </c>
      <c r="E6" s="182">
        <v>4137</v>
      </c>
      <c r="F6" s="176">
        <v>2055</v>
      </c>
      <c r="G6" s="177">
        <v>9598</v>
      </c>
      <c r="H6" s="178">
        <v>1239</v>
      </c>
      <c r="I6" s="179">
        <v>8185</v>
      </c>
      <c r="J6" s="177">
        <v>17802</v>
      </c>
      <c r="K6" s="180">
        <v>4189</v>
      </c>
      <c r="L6" s="181">
        <v>3631</v>
      </c>
      <c r="M6" s="177">
        <v>12178</v>
      </c>
      <c r="N6" s="180">
        <v>2927</v>
      </c>
      <c r="O6" s="181">
        <v>3146</v>
      </c>
      <c r="P6" s="177">
        <v>12969</v>
      </c>
      <c r="Q6" s="182">
        <v>5673</v>
      </c>
      <c r="R6" s="179"/>
      <c r="S6" s="177"/>
      <c r="T6" s="180"/>
      <c r="U6" s="181"/>
      <c r="V6" s="177"/>
      <c r="W6" s="182"/>
      <c r="X6" s="179"/>
      <c r="Y6" s="177"/>
      <c r="Z6" s="180"/>
      <c r="AA6" s="181"/>
      <c r="AB6" s="177"/>
      <c r="AC6" s="182"/>
      <c r="AD6" s="179"/>
      <c r="AE6" s="177"/>
      <c r="AF6" s="180"/>
      <c r="AG6" s="181"/>
      <c r="AH6" s="177"/>
      <c r="AI6" s="182"/>
      <c r="AJ6" s="179"/>
      <c r="AK6" s="177"/>
      <c r="AL6" s="180"/>
      <c r="AM6" s="181"/>
      <c r="AN6" s="177"/>
      <c r="AO6" s="182"/>
      <c r="AP6" s="173">
        <f t="shared" si="0"/>
        <v>110836</v>
      </c>
    </row>
    <row r="7" spans="1:42" ht="15.75">
      <c r="A7" s="174">
        <v>4</v>
      </c>
      <c r="B7" s="175" t="s">
        <v>11</v>
      </c>
      <c r="C7" s="181">
        <v>639</v>
      </c>
      <c r="D7" s="177">
        <v>6480</v>
      </c>
      <c r="E7" s="182">
        <v>605</v>
      </c>
      <c r="F7" s="177">
        <v>786</v>
      </c>
      <c r="G7" s="177">
        <v>2908</v>
      </c>
      <c r="H7" s="178">
        <v>454</v>
      </c>
      <c r="I7" s="179">
        <v>460</v>
      </c>
      <c r="J7" s="177">
        <v>1961</v>
      </c>
      <c r="K7" s="180">
        <v>407</v>
      </c>
      <c r="L7" s="181">
        <v>599</v>
      </c>
      <c r="M7" s="177">
        <v>2535</v>
      </c>
      <c r="N7" s="180">
        <v>471</v>
      </c>
      <c r="O7" s="181">
        <v>621</v>
      </c>
      <c r="P7" s="177">
        <v>2870</v>
      </c>
      <c r="Q7" s="182">
        <v>548</v>
      </c>
      <c r="R7" s="179"/>
      <c r="S7" s="177"/>
      <c r="T7" s="180"/>
      <c r="U7" s="181"/>
      <c r="V7" s="177"/>
      <c r="W7" s="182"/>
      <c r="X7" s="179"/>
      <c r="Y7" s="177"/>
      <c r="Z7" s="180"/>
      <c r="AA7" s="181"/>
      <c r="AB7" s="177"/>
      <c r="AC7" s="182"/>
      <c r="AD7" s="179"/>
      <c r="AE7" s="177"/>
      <c r="AF7" s="180"/>
      <c r="AG7" s="181"/>
      <c r="AH7" s="177"/>
      <c r="AI7" s="182"/>
      <c r="AJ7" s="179"/>
      <c r="AK7" s="177"/>
      <c r="AL7" s="180"/>
      <c r="AM7" s="181"/>
      <c r="AN7" s="177"/>
      <c r="AO7" s="182"/>
      <c r="AP7" s="173">
        <f t="shared" si="0"/>
        <v>22344</v>
      </c>
    </row>
    <row r="8" spans="1:42" ht="15.75">
      <c r="A8" s="174">
        <v>5</v>
      </c>
      <c r="B8" s="175" t="s">
        <v>13</v>
      </c>
      <c r="C8" s="181">
        <v>337</v>
      </c>
      <c r="D8" s="177">
        <v>1370</v>
      </c>
      <c r="E8" s="182">
        <v>385</v>
      </c>
      <c r="F8" s="183">
        <v>302</v>
      </c>
      <c r="G8" s="177">
        <v>1593</v>
      </c>
      <c r="H8" s="178">
        <v>836</v>
      </c>
      <c r="I8" s="179">
        <v>199</v>
      </c>
      <c r="J8" s="177">
        <v>853</v>
      </c>
      <c r="K8" s="180">
        <v>106</v>
      </c>
      <c r="L8" s="181">
        <v>295</v>
      </c>
      <c r="M8" s="177">
        <v>1485</v>
      </c>
      <c r="N8" s="180">
        <v>556</v>
      </c>
      <c r="O8" s="181">
        <v>284</v>
      </c>
      <c r="P8" s="177">
        <v>2775</v>
      </c>
      <c r="Q8" s="182">
        <v>1890</v>
      </c>
      <c r="R8" s="179"/>
      <c r="S8" s="177"/>
      <c r="T8" s="180"/>
      <c r="U8" s="181"/>
      <c r="V8" s="177"/>
      <c r="W8" s="182"/>
      <c r="X8" s="179"/>
      <c r="Y8" s="177"/>
      <c r="Z8" s="180"/>
      <c r="AA8" s="181"/>
      <c r="AB8" s="177"/>
      <c r="AC8" s="182"/>
      <c r="AD8" s="179"/>
      <c r="AE8" s="177"/>
      <c r="AF8" s="180"/>
      <c r="AG8" s="181"/>
      <c r="AH8" s="177"/>
      <c r="AI8" s="182"/>
      <c r="AJ8" s="179"/>
      <c r="AK8" s="177"/>
      <c r="AL8" s="180"/>
      <c r="AM8" s="181"/>
      <c r="AN8" s="177"/>
      <c r="AO8" s="182"/>
      <c r="AP8" s="173">
        <f t="shared" si="0"/>
        <v>13266</v>
      </c>
    </row>
    <row r="9" spans="1:42" ht="15.75">
      <c r="A9" s="174">
        <v>6</v>
      </c>
      <c r="B9" s="175" t="s">
        <v>15</v>
      </c>
      <c r="C9" s="181">
        <v>231</v>
      </c>
      <c r="D9" s="177">
        <v>1276</v>
      </c>
      <c r="E9" s="182">
        <v>368</v>
      </c>
      <c r="F9" s="176">
        <v>196</v>
      </c>
      <c r="G9" s="177">
        <v>1081</v>
      </c>
      <c r="H9" s="178">
        <v>359</v>
      </c>
      <c r="I9" s="179">
        <v>205</v>
      </c>
      <c r="J9" s="177">
        <v>1576</v>
      </c>
      <c r="K9" s="180">
        <v>285</v>
      </c>
      <c r="L9" s="181">
        <v>262</v>
      </c>
      <c r="M9" s="177">
        <v>1597</v>
      </c>
      <c r="N9" s="180">
        <v>677</v>
      </c>
      <c r="O9" s="181">
        <v>285</v>
      </c>
      <c r="P9" s="177">
        <v>968</v>
      </c>
      <c r="Q9" s="182">
        <v>225</v>
      </c>
      <c r="R9" s="179"/>
      <c r="S9" s="177"/>
      <c r="T9" s="180"/>
      <c r="U9" s="181"/>
      <c r="V9" s="177"/>
      <c r="W9" s="182"/>
      <c r="X9" s="179"/>
      <c r="Y9" s="177"/>
      <c r="Z9" s="180"/>
      <c r="AA9" s="181"/>
      <c r="AB9" s="177"/>
      <c r="AC9" s="182"/>
      <c r="AD9" s="179"/>
      <c r="AE9" s="177"/>
      <c r="AF9" s="180"/>
      <c r="AG9" s="181"/>
      <c r="AH9" s="177"/>
      <c r="AI9" s="182"/>
      <c r="AJ9" s="179"/>
      <c r="AK9" s="177"/>
      <c r="AL9" s="180"/>
      <c r="AM9" s="181"/>
      <c r="AN9" s="177"/>
      <c r="AO9" s="182"/>
      <c r="AP9" s="173">
        <f t="shared" si="0"/>
        <v>9591</v>
      </c>
    </row>
    <row r="10" spans="1:42" ht="15.75">
      <c r="A10" s="174">
        <v>7</v>
      </c>
      <c r="B10" s="175" t="s">
        <v>229</v>
      </c>
      <c r="C10" s="181">
        <v>125</v>
      </c>
      <c r="D10" s="177">
        <v>910</v>
      </c>
      <c r="E10" s="182">
        <v>344</v>
      </c>
      <c r="F10" s="176">
        <v>95</v>
      </c>
      <c r="G10" s="177">
        <v>452</v>
      </c>
      <c r="H10" s="178">
        <v>138</v>
      </c>
      <c r="I10" s="176">
        <v>97</v>
      </c>
      <c r="J10" s="177">
        <v>365</v>
      </c>
      <c r="K10" s="178">
        <v>114</v>
      </c>
      <c r="L10" s="179">
        <v>132</v>
      </c>
      <c r="M10" s="177">
        <v>885</v>
      </c>
      <c r="N10" s="180">
        <v>162</v>
      </c>
      <c r="O10" s="181">
        <v>200</v>
      </c>
      <c r="P10" s="177">
        <v>1060</v>
      </c>
      <c r="Q10" s="182">
        <v>125</v>
      </c>
      <c r="R10" s="179"/>
      <c r="S10" s="177"/>
      <c r="T10" s="180"/>
      <c r="U10" s="181"/>
      <c r="V10" s="177"/>
      <c r="W10" s="182"/>
      <c r="X10" s="179"/>
      <c r="Y10" s="177"/>
      <c r="Z10" s="180"/>
      <c r="AA10" s="181"/>
      <c r="AB10" s="177"/>
      <c r="AC10" s="182"/>
      <c r="AD10" s="179"/>
      <c r="AE10" s="177"/>
      <c r="AF10" s="180"/>
      <c r="AG10" s="181"/>
      <c r="AH10" s="177"/>
      <c r="AI10" s="182"/>
      <c r="AJ10" s="179"/>
      <c r="AK10" s="177"/>
      <c r="AL10" s="180"/>
      <c r="AM10" s="181"/>
      <c r="AN10" s="177"/>
      <c r="AO10" s="182"/>
      <c r="AP10" s="173">
        <f t="shared" si="0"/>
        <v>5204</v>
      </c>
    </row>
    <row r="11" spans="1:42" ht="15.75">
      <c r="A11" s="174">
        <v>8</v>
      </c>
      <c r="B11" s="175" t="s">
        <v>19</v>
      </c>
      <c r="C11" s="181">
        <v>253</v>
      </c>
      <c r="D11" s="177">
        <v>8376</v>
      </c>
      <c r="E11" s="182">
        <v>4184</v>
      </c>
      <c r="F11" s="176">
        <v>305</v>
      </c>
      <c r="G11" s="177">
        <v>8010</v>
      </c>
      <c r="H11" s="178">
        <v>3824</v>
      </c>
      <c r="I11" s="176">
        <v>158</v>
      </c>
      <c r="J11" s="177">
        <v>793</v>
      </c>
      <c r="K11" s="178">
        <v>239</v>
      </c>
      <c r="L11" s="179">
        <v>154</v>
      </c>
      <c r="M11" s="177">
        <v>491</v>
      </c>
      <c r="N11" s="180">
        <v>60</v>
      </c>
      <c r="O11" s="181">
        <v>188</v>
      </c>
      <c r="P11" s="177">
        <v>1027</v>
      </c>
      <c r="Q11" s="182">
        <v>147</v>
      </c>
      <c r="R11" s="179"/>
      <c r="S11" s="177"/>
      <c r="T11" s="180"/>
      <c r="U11" s="181"/>
      <c r="V11" s="177"/>
      <c r="W11" s="182"/>
      <c r="X11" s="179"/>
      <c r="Y11" s="177"/>
      <c r="Z11" s="180"/>
      <c r="AA11" s="181"/>
      <c r="AB11" s="177"/>
      <c r="AC11" s="182"/>
      <c r="AD11" s="179"/>
      <c r="AE11" s="177"/>
      <c r="AF11" s="180"/>
      <c r="AG11" s="181"/>
      <c r="AH11" s="177"/>
      <c r="AI11" s="182"/>
      <c r="AJ11" s="179"/>
      <c r="AK11" s="177"/>
      <c r="AL11" s="180"/>
      <c r="AM11" s="181"/>
      <c r="AN11" s="177"/>
      <c r="AO11" s="182"/>
      <c r="AP11" s="173">
        <f t="shared" si="0"/>
        <v>28209</v>
      </c>
    </row>
    <row r="12" spans="1:42" ht="15.75">
      <c r="A12" s="174">
        <v>9</v>
      </c>
      <c r="B12" s="184" t="s">
        <v>21</v>
      </c>
      <c r="C12" s="181">
        <v>48</v>
      </c>
      <c r="D12" s="177">
        <v>89</v>
      </c>
      <c r="E12" s="182">
        <v>3</v>
      </c>
      <c r="F12" s="176">
        <v>55</v>
      </c>
      <c r="G12" s="177">
        <v>129</v>
      </c>
      <c r="H12" s="178">
        <v>22</v>
      </c>
      <c r="I12" s="176">
        <v>86</v>
      </c>
      <c r="J12" s="177">
        <v>222</v>
      </c>
      <c r="K12" s="178">
        <v>29</v>
      </c>
      <c r="L12" s="179">
        <v>67</v>
      </c>
      <c r="M12" s="177">
        <v>181</v>
      </c>
      <c r="N12" s="180">
        <v>70</v>
      </c>
      <c r="O12" s="181">
        <v>67</v>
      </c>
      <c r="P12" s="177">
        <v>473</v>
      </c>
      <c r="Q12" s="182">
        <v>115</v>
      </c>
      <c r="R12" s="179"/>
      <c r="S12" s="177"/>
      <c r="T12" s="180"/>
      <c r="U12" s="181"/>
      <c r="V12" s="177"/>
      <c r="W12" s="182"/>
      <c r="X12" s="179"/>
      <c r="Y12" s="177"/>
      <c r="Z12" s="180"/>
      <c r="AA12" s="181"/>
      <c r="AB12" s="177"/>
      <c r="AC12" s="182"/>
      <c r="AD12" s="179"/>
      <c r="AE12" s="177"/>
      <c r="AF12" s="180"/>
      <c r="AG12" s="181"/>
      <c r="AH12" s="177"/>
      <c r="AI12" s="182"/>
      <c r="AJ12" s="179"/>
      <c r="AK12" s="177"/>
      <c r="AL12" s="180"/>
      <c r="AM12" s="181"/>
      <c r="AN12" s="177"/>
      <c r="AO12" s="182"/>
      <c r="AP12" s="173">
        <f t="shared" si="0"/>
        <v>1656</v>
      </c>
    </row>
    <row r="13" spans="1:42" ht="15.75">
      <c r="A13" s="174">
        <v>10</v>
      </c>
      <c r="B13" s="184" t="s">
        <v>23</v>
      </c>
      <c r="C13" s="181">
        <v>42</v>
      </c>
      <c r="D13" s="177">
        <v>149</v>
      </c>
      <c r="E13" s="182">
        <v>44</v>
      </c>
      <c r="F13" s="176">
        <v>90</v>
      </c>
      <c r="G13" s="177">
        <v>675</v>
      </c>
      <c r="H13" s="178">
        <v>24</v>
      </c>
      <c r="I13" s="176">
        <v>48</v>
      </c>
      <c r="J13" s="177">
        <v>394</v>
      </c>
      <c r="K13" s="178">
        <v>165</v>
      </c>
      <c r="L13" s="179">
        <v>85</v>
      </c>
      <c r="M13" s="177">
        <v>416</v>
      </c>
      <c r="N13" s="180">
        <v>63</v>
      </c>
      <c r="O13" s="181">
        <v>36</v>
      </c>
      <c r="P13" s="177">
        <v>215</v>
      </c>
      <c r="Q13" s="182">
        <v>119</v>
      </c>
      <c r="R13" s="179"/>
      <c r="S13" s="177"/>
      <c r="T13" s="180"/>
      <c r="U13" s="181"/>
      <c r="V13" s="177"/>
      <c r="W13" s="182"/>
      <c r="X13" s="179"/>
      <c r="Y13" s="177"/>
      <c r="Z13" s="180"/>
      <c r="AA13" s="181"/>
      <c r="AB13" s="177"/>
      <c r="AC13" s="182"/>
      <c r="AD13" s="179"/>
      <c r="AE13" s="177"/>
      <c r="AF13" s="180"/>
      <c r="AG13" s="181"/>
      <c r="AH13" s="177"/>
      <c r="AI13" s="182"/>
      <c r="AJ13" s="179"/>
      <c r="AK13" s="177"/>
      <c r="AL13" s="180"/>
      <c r="AM13" s="181"/>
      <c r="AN13" s="177"/>
      <c r="AO13" s="182"/>
      <c r="AP13" s="173">
        <f t="shared" si="0"/>
        <v>2565</v>
      </c>
    </row>
    <row r="14" spans="1:42" ht="15.75">
      <c r="A14" s="174">
        <v>11</v>
      </c>
      <c r="B14" s="184" t="s">
        <v>25</v>
      </c>
      <c r="C14" s="181">
        <v>225</v>
      </c>
      <c r="D14" s="177">
        <v>1995</v>
      </c>
      <c r="E14" s="182">
        <v>535</v>
      </c>
      <c r="F14" s="176">
        <v>166</v>
      </c>
      <c r="G14" s="177">
        <v>759</v>
      </c>
      <c r="H14" s="178">
        <v>143</v>
      </c>
      <c r="I14" s="176">
        <v>71</v>
      </c>
      <c r="J14" s="177">
        <v>241</v>
      </c>
      <c r="K14" s="178">
        <v>37</v>
      </c>
      <c r="L14" s="179">
        <v>179</v>
      </c>
      <c r="M14" s="177">
        <v>1076</v>
      </c>
      <c r="N14" s="180">
        <v>446</v>
      </c>
      <c r="O14" s="181">
        <v>310</v>
      </c>
      <c r="P14" s="177">
        <v>2628</v>
      </c>
      <c r="Q14" s="182">
        <v>713</v>
      </c>
      <c r="R14" s="179"/>
      <c r="S14" s="177"/>
      <c r="T14" s="180"/>
      <c r="U14" s="181"/>
      <c r="V14" s="177"/>
      <c r="W14" s="182"/>
      <c r="X14" s="179"/>
      <c r="Y14" s="177"/>
      <c r="Z14" s="180"/>
      <c r="AA14" s="181"/>
      <c r="AB14" s="177"/>
      <c r="AC14" s="182"/>
      <c r="AD14" s="179"/>
      <c r="AE14" s="177"/>
      <c r="AF14" s="180"/>
      <c r="AG14" s="181"/>
      <c r="AH14" s="177"/>
      <c r="AI14" s="182"/>
      <c r="AJ14" s="179"/>
      <c r="AK14" s="177"/>
      <c r="AL14" s="180"/>
      <c r="AM14" s="181"/>
      <c r="AN14" s="177"/>
      <c r="AO14" s="182"/>
      <c r="AP14" s="173">
        <f t="shared" si="0"/>
        <v>9524</v>
      </c>
    </row>
    <row r="15" spans="1:42" ht="15.75">
      <c r="A15" s="174">
        <v>12</v>
      </c>
      <c r="B15" s="184" t="s">
        <v>27</v>
      </c>
      <c r="C15" s="181">
        <v>1360</v>
      </c>
      <c r="D15" s="177">
        <v>8051</v>
      </c>
      <c r="E15" s="182">
        <v>2001</v>
      </c>
      <c r="F15" s="176">
        <v>1976</v>
      </c>
      <c r="G15" s="177">
        <v>4871</v>
      </c>
      <c r="H15" s="178">
        <v>505</v>
      </c>
      <c r="I15" s="176">
        <v>1383</v>
      </c>
      <c r="J15" s="177">
        <v>3580</v>
      </c>
      <c r="K15" s="178">
        <v>631</v>
      </c>
      <c r="L15" s="179">
        <v>1567</v>
      </c>
      <c r="M15" s="177">
        <v>5002</v>
      </c>
      <c r="N15" s="180">
        <v>1188</v>
      </c>
      <c r="O15" s="181">
        <v>1047</v>
      </c>
      <c r="P15" s="177">
        <v>3494</v>
      </c>
      <c r="Q15" s="182">
        <v>667</v>
      </c>
      <c r="R15" s="179"/>
      <c r="S15" s="177"/>
      <c r="T15" s="180"/>
      <c r="U15" s="181"/>
      <c r="V15" s="177"/>
      <c r="W15" s="182"/>
      <c r="X15" s="179"/>
      <c r="Y15" s="177"/>
      <c r="Z15" s="180"/>
      <c r="AA15" s="181"/>
      <c r="AB15" s="177"/>
      <c r="AC15" s="182"/>
      <c r="AD15" s="179"/>
      <c r="AE15" s="177"/>
      <c r="AF15" s="180"/>
      <c r="AG15" s="181"/>
      <c r="AH15" s="177"/>
      <c r="AI15" s="182"/>
      <c r="AJ15" s="179"/>
      <c r="AK15" s="177"/>
      <c r="AL15" s="180"/>
      <c r="AM15" s="181"/>
      <c r="AN15" s="177"/>
      <c r="AO15" s="182"/>
      <c r="AP15" s="173">
        <f t="shared" si="0"/>
        <v>37323</v>
      </c>
    </row>
    <row r="16" spans="1:42" ht="15.75">
      <c r="A16" s="174">
        <v>13</v>
      </c>
      <c r="B16" s="184" t="s">
        <v>29</v>
      </c>
      <c r="C16" s="181">
        <v>148</v>
      </c>
      <c r="D16" s="177">
        <v>1525</v>
      </c>
      <c r="E16" s="182">
        <v>823</v>
      </c>
      <c r="F16" s="176">
        <v>273</v>
      </c>
      <c r="G16" s="177">
        <v>1824</v>
      </c>
      <c r="H16" s="178">
        <v>654</v>
      </c>
      <c r="I16" s="176">
        <v>150</v>
      </c>
      <c r="J16" s="177">
        <v>771</v>
      </c>
      <c r="K16" s="178">
        <v>263</v>
      </c>
      <c r="L16" s="179">
        <v>128</v>
      </c>
      <c r="M16" s="177">
        <v>1051</v>
      </c>
      <c r="N16" s="180">
        <v>562</v>
      </c>
      <c r="O16" s="181">
        <v>138</v>
      </c>
      <c r="P16" s="177">
        <v>1751</v>
      </c>
      <c r="Q16" s="182">
        <v>693</v>
      </c>
      <c r="R16" s="179"/>
      <c r="S16" s="177"/>
      <c r="T16" s="180"/>
      <c r="U16" s="181"/>
      <c r="V16" s="177"/>
      <c r="W16" s="182"/>
      <c r="X16" s="179"/>
      <c r="Y16" s="177"/>
      <c r="Z16" s="180"/>
      <c r="AA16" s="181"/>
      <c r="AB16" s="177"/>
      <c r="AC16" s="182"/>
      <c r="AD16" s="179"/>
      <c r="AE16" s="177"/>
      <c r="AF16" s="180"/>
      <c r="AG16" s="181"/>
      <c r="AH16" s="177"/>
      <c r="AI16" s="182"/>
      <c r="AJ16" s="179"/>
      <c r="AK16" s="177"/>
      <c r="AL16" s="180"/>
      <c r="AM16" s="181"/>
      <c r="AN16" s="177"/>
      <c r="AO16" s="182"/>
      <c r="AP16" s="173">
        <f t="shared" si="0"/>
        <v>10754</v>
      </c>
    </row>
    <row r="17" spans="1:42" ht="15.75">
      <c r="A17" s="174">
        <v>14</v>
      </c>
      <c r="B17" s="184" t="s">
        <v>31</v>
      </c>
      <c r="C17" s="181">
        <v>24</v>
      </c>
      <c r="D17" s="177">
        <v>79</v>
      </c>
      <c r="E17" s="182">
        <v>23</v>
      </c>
      <c r="F17" s="176">
        <v>31</v>
      </c>
      <c r="G17" s="177">
        <v>109</v>
      </c>
      <c r="H17" s="178">
        <v>29</v>
      </c>
      <c r="I17" s="176">
        <v>59</v>
      </c>
      <c r="J17" s="177">
        <v>157</v>
      </c>
      <c r="K17" s="178">
        <v>14</v>
      </c>
      <c r="L17" s="179">
        <v>48</v>
      </c>
      <c r="M17" s="177">
        <v>200</v>
      </c>
      <c r="N17" s="180">
        <v>27</v>
      </c>
      <c r="O17" s="181">
        <v>47</v>
      </c>
      <c r="P17" s="177">
        <v>234</v>
      </c>
      <c r="Q17" s="182">
        <v>135</v>
      </c>
      <c r="R17" s="179"/>
      <c r="S17" s="177"/>
      <c r="T17" s="180"/>
      <c r="U17" s="181"/>
      <c r="V17" s="177"/>
      <c r="W17" s="182"/>
      <c r="X17" s="179"/>
      <c r="Y17" s="177"/>
      <c r="Z17" s="180"/>
      <c r="AA17" s="181"/>
      <c r="AB17" s="177"/>
      <c r="AC17" s="182"/>
      <c r="AD17" s="179"/>
      <c r="AE17" s="177"/>
      <c r="AF17" s="180"/>
      <c r="AG17" s="181"/>
      <c r="AH17" s="177"/>
      <c r="AI17" s="182"/>
      <c r="AJ17" s="179"/>
      <c r="AK17" s="177"/>
      <c r="AL17" s="180"/>
      <c r="AM17" s="181"/>
      <c r="AN17" s="177"/>
      <c r="AO17" s="182"/>
      <c r="AP17" s="173">
        <f t="shared" si="0"/>
        <v>1216</v>
      </c>
    </row>
    <row r="18" spans="1:42" ht="15.75">
      <c r="A18" s="174">
        <v>15</v>
      </c>
      <c r="B18" s="184" t="s">
        <v>33</v>
      </c>
      <c r="C18" s="181">
        <v>450</v>
      </c>
      <c r="D18" s="177">
        <v>1535</v>
      </c>
      <c r="E18" s="182">
        <v>289</v>
      </c>
      <c r="F18" s="176">
        <v>630</v>
      </c>
      <c r="G18" s="177">
        <v>2467</v>
      </c>
      <c r="H18" s="178">
        <v>154</v>
      </c>
      <c r="I18" s="176">
        <v>559</v>
      </c>
      <c r="J18" s="177">
        <v>2296</v>
      </c>
      <c r="K18" s="178">
        <v>314</v>
      </c>
      <c r="L18" s="179">
        <v>596</v>
      </c>
      <c r="M18" s="177">
        <v>2540</v>
      </c>
      <c r="N18" s="180">
        <v>174</v>
      </c>
      <c r="O18" s="181">
        <v>651</v>
      </c>
      <c r="P18" s="177">
        <v>2877</v>
      </c>
      <c r="Q18" s="182">
        <v>333</v>
      </c>
      <c r="R18" s="179"/>
      <c r="S18" s="177"/>
      <c r="T18" s="180"/>
      <c r="U18" s="181"/>
      <c r="V18" s="177"/>
      <c r="W18" s="182"/>
      <c r="X18" s="179"/>
      <c r="Y18" s="177"/>
      <c r="Z18" s="180"/>
      <c r="AA18" s="181"/>
      <c r="AB18" s="177"/>
      <c r="AC18" s="182"/>
      <c r="AD18" s="179"/>
      <c r="AE18" s="177"/>
      <c r="AF18" s="180"/>
      <c r="AG18" s="181"/>
      <c r="AH18" s="177"/>
      <c r="AI18" s="182"/>
      <c r="AJ18" s="179"/>
      <c r="AK18" s="177"/>
      <c r="AL18" s="180"/>
      <c r="AM18" s="181"/>
      <c r="AN18" s="177"/>
      <c r="AO18" s="182"/>
      <c r="AP18" s="173">
        <f t="shared" si="0"/>
        <v>15865</v>
      </c>
    </row>
    <row r="19" spans="1:42" ht="15.75">
      <c r="A19" s="174">
        <v>16</v>
      </c>
      <c r="B19" s="184" t="s">
        <v>35</v>
      </c>
      <c r="C19" s="181">
        <v>27</v>
      </c>
      <c r="D19" s="177">
        <v>47</v>
      </c>
      <c r="E19" s="182">
        <v>0</v>
      </c>
      <c r="F19" s="176">
        <v>36</v>
      </c>
      <c r="G19" s="177">
        <v>101</v>
      </c>
      <c r="H19" s="178">
        <v>6</v>
      </c>
      <c r="I19" s="176">
        <v>61</v>
      </c>
      <c r="J19" s="177">
        <v>166</v>
      </c>
      <c r="K19" s="178">
        <v>14</v>
      </c>
      <c r="L19" s="179">
        <v>50</v>
      </c>
      <c r="M19" s="177">
        <v>128</v>
      </c>
      <c r="N19" s="180">
        <v>5</v>
      </c>
      <c r="O19" s="181">
        <v>40</v>
      </c>
      <c r="P19" s="177">
        <v>161</v>
      </c>
      <c r="Q19" s="182">
        <v>23</v>
      </c>
      <c r="R19" s="179"/>
      <c r="S19" s="177"/>
      <c r="T19" s="180"/>
      <c r="U19" s="181"/>
      <c r="V19" s="177"/>
      <c r="W19" s="182"/>
      <c r="X19" s="179"/>
      <c r="Y19" s="177"/>
      <c r="Z19" s="180"/>
      <c r="AA19" s="181"/>
      <c r="AB19" s="177"/>
      <c r="AC19" s="182"/>
      <c r="AD19" s="179"/>
      <c r="AE19" s="177"/>
      <c r="AF19" s="180"/>
      <c r="AG19" s="181"/>
      <c r="AH19" s="177"/>
      <c r="AI19" s="182"/>
      <c r="AJ19" s="179"/>
      <c r="AK19" s="177"/>
      <c r="AL19" s="180"/>
      <c r="AM19" s="181"/>
      <c r="AN19" s="177"/>
      <c r="AO19" s="182"/>
      <c r="AP19" s="173">
        <f t="shared" si="0"/>
        <v>865</v>
      </c>
    </row>
    <row r="20" spans="1:42" ht="15.75">
      <c r="A20" s="174">
        <v>17</v>
      </c>
      <c r="B20" s="184" t="s">
        <v>37</v>
      </c>
      <c r="C20" s="181">
        <v>86</v>
      </c>
      <c r="D20" s="177">
        <v>202</v>
      </c>
      <c r="E20" s="182">
        <v>41</v>
      </c>
      <c r="F20" s="176">
        <v>195</v>
      </c>
      <c r="G20" s="177">
        <v>570</v>
      </c>
      <c r="H20" s="178">
        <v>86</v>
      </c>
      <c r="I20" s="176">
        <v>223</v>
      </c>
      <c r="J20" s="177">
        <v>959</v>
      </c>
      <c r="K20" s="178">
        <v>334</v>
      </c>
      <c r="L20" s="179">
        <v>710</v>
      </c>
      <c r="M20" s="177">
        <v>1798</v>
      </c>
      <c r="N20" s="180">
        <v>95</v>
      </c>
      <c r="O20" s="181">
        <v>254</v>
      </c>
      <c r="P20" s="177">
        <v>784</v>
      </c>
      <c r="Q20" s="182">
        <v>33</v>
      </c>
      <c r="R20" s="179"/>
      <c r="S20" s="177"/>
      <c r="T20" s="180"/>
      <c r="U20" s="181"/>
      <c r="V20" s="177"/>
      <c r="W20" s="182"/>
      <c r="X20" s="179"/>
      <c r="Y20" s="177"/>
      <c r="Z20" s="180"/>
      <c r="AA20" s="181"/>
      <c r="AB20" s="177"/>
      <c r="AC20" s="182"/>
      <c r="AD20" s="179"/>
      <c r="AE20" s="177"/>
      <c r="AF20" s="180"/>
      <c r="AG20" s="181"/>
      <c r="AH20" s="177"/>
      <c r="AI20" s="182"/>
      <c r="AJ20" s="179"/>
      <c r="AK20" s="177"/>
      <c r="AL20" s="180"/>
      <c r="AM20" s="181"/>
      <c r="AN20" s="177"/>
      <c r="AO20" s="182"/>
      <c r="AP20" s="173">
        <f t="shared" si="0"/>
        <v>6370</v>
      </c>
    </row>
    <row r="21" spans="1:42" ht="15.75">
      <c r="A21" s="174">
        <v>18</v>
      </c>
      <c r="B21" s="184" t="s">
        <v>39</v>
      </c>
      <c r="C21" s="181">
        <v>63</v>
      </c>
      <c r="D21" s="177">
        <v>158</v>
      </c>
      <c r="E21" s="182">
        <v>39</v>
      </c>
      <c r="F21" s="176">
        <v>145</v>
      </c>
      <c r="G21" s="177">
        <v>1420</v>
      </c>
      <c r="H21" s="178">
        <v>222</v>
      </c>
      <c r="I21" s="176">
        <v>117</v>
      </c>
      <c r="J21" s="177">
        <v>471</v>
      </c>
      <c r="K21" s="178">
        <v>139</v>
      </c>
      <c r="L21" s="179">
        <v>160</v>
      </c>
      <c r="M21" s="177">
        <v>524</v>
      </c>
      <c r="N21" s="180">
        <v>298</v>
      </c>
      <c r="O21" s="181">
        <v>109</v>
      </c>
      <c r="P21" s="177">
        <v>521</v>
      </c>
      <c r="Q21" s="182">
        <v>253</v>
      </c>
      <c r="R21" s="179"/>
      <c r="S21" s="177"/>
      <c r="T21" s="180"/>
      <c r="U21" s="181"/>
      <c r="V21" s="177"/>
      <c r="W21" s="182"/>
      <c r="X21" s="179"/>
      <c r="Y21" s="177"/>
      <c r="Z21" s="180"/>
      <c r="AA21" s="181"/>
      <c r="AB21" s="177"/>
      <c r="AC21" s="182"/>
      <c r="AD21" s="179"/>
      <c r="AE21" s="177"/>
      <c r="AF21" s="180"/>
      <c r="AG21" s="181"/>
      <c r="AH21" s="177"/>
      <c r="AI21" s="182"/>
      <c r="AJ21" s="179"/>
      <c r="AK21" s="177"/>
      <c r="AL21" s="180"/>
      <c r="AM21" s="181"/>
      <c r="AN21" s="177"/>
      <c r="AO21" s="182"/>
      <c r="AP21" s="173">
        <f t="shared" si="0"/>
        <v>4639</v>
      </c>
    </row>
    <row r="22" spans="1:42" ht="15.75">
      <c r="A22" s="174">
        <v>19</v>
      </c>
      <c r="B22" s="184" t="s">
        <v>41</v>
      </c>
      <c r="C22" s="181">
        <v>92</v>
      </c>
      <c r="D22" s="177">
        <v>179</v>
      </c>
      <c r="E22" s="182">
        <v>0</v>
      </c>
      <c r="F22" s="176">
        <v>23</v>
      </c>
      <c r="G22" s="177">
        <v>47</v>
      </c>
      <c r="H22" s="178">
        <v>3</v>
      </c>
      <c r="I22" s="176">
        <v>16</v>
      </c>
      <c r="J22" s="177">
        <v>27</v>
      </c>
      <c r="K22" s="178">
        <v>0</v>
      </c>
      <c r="L22" s="179">
        <v>23</v>
      </c>
      <c r="M22" s="177">
        <v>48</v>
      </c>
      <c r="N22" s="180">
        <v>0</v>
      </c>
      <c r="O22" s="181">
        <v>14</v>
      </c>
      <c r="P22" s="177">
        <v>40</v>
      </c>
      <c r="Q22" s="182">
        <v>4</v>
      </c>
      <c r="R22" s="179"/>
      <c r="S22" s="177"/>
      <c r="T22" s="180"/>
      <c r="U22" s="181"/>
      <c r="V22" s="177"/>
      <c r="W22" s="182"/>
      <c r="X22" s="179"/>
      <c r="Y22" s="177"/>
      <c r="Z22" s="180"/>
      <c r="AA22" s="181"/>
      <c r="AB22" s="177"/>
      <c r="AC22" s="182"/>
      <c r="AD22" s="179"/>
      <c r="AE22" s="177"/>
      <c r="AF22" s="180"/>
      <c r="AG22" s="181"/>
      <c r="AH22" s="177"/>
      <c r="AI22" s="182"/>
      <c r="AJ22" s="179"/>
      <c r="AK22" s="177"/>
      <c r="AL22" s="180"/>
      <c r="AM22" s="181"/>
      <c r="AN22" s="177"/>
      <c r="AO22" s="182"/>
      <c r="AP22" s="173">
        <f t="shared" si="0"/>
        <v>516</v>
      </c>
    </row>
    <row r="23" spans="1:42" ht="15.75">
      <c r="A23" s="174">
        <v>20</v>
      </c>
      <c r="B23" s="184" t="s">
        <v>43</v>
      </c>
      <c r="C23" s="181">
        <v>200</v>
      </c>
      <c r="D23" s="177">
        <v>763</v>
      </c>
      <c r="E23" s="182">
        <v>166</v>
      </c>
      <c r="F23" s="176">
        <v>149</v>
      </c>
      <c r="G23" s="177">
        <v>403</v>
      </c>
      <c r="H23" s="178">
        <v>91</v>
      </c>
      <c r="I23" s="176">
        <v>193</v>
      </c>
      <c r="J23" s="177">
        <v>1141</v>
      </c>
      <c r="K23" s="178">
        <v>190</v>
      </c>
      <c r="L23" s="179">
        <v>130</v>
      </c>
      <c r="M23" s="177">
        <v>518</v>
      </c>
      <c r="N23" s="180">
        <v>115</v>
      </c>
      <c r="O23" s="181">
        <v>160</v>
      </c>
      <c r="P23" s="177">
        <v>1013</v>
      </c>
      <c r="Q23" s="182">
        <v>209</v>
      </c>
      <c r="R23" s="179"/>
      <c r="S23" s="177"/>
      <c r="T23" s="180"/>
      <c r="U23" s="181"/>
      <c r="V23" s="177"/>
      <c r="W23" s="182"/>
      <c r="X23" s="179"/>
      <c r="Y23" s="177"/>
      <c r="Z23" s="180"/>
      <c r="AA23" s="181"/>
      <c r="AB23" s="177"/>
      <c r="AC23" s="182"/>
      <c r="AD23" s="179"/>
      <c r="AE23" s="177"/>
      <c r="AF23" s="180"/>
      <c r="AG23" s="181"/>
      <c r="AH23" s="177"/>
      <c r="AI23" s="182"/>
      <c r="AJ23" s="179"/>
      <c r="AK23" s="177"/>
      <c r="AL23" s="180"/>
      <c r="AM23" s="181"/>
      <c r="AN23" s="177"/>
      <c r="AO23" s="182"/>
      <c r="AP23" s="173">
        <f t="shared" si="0"/>
        <v>5441</v>
      </c>
    </row>
    <row r="24" spans="1:42" ht="15.75">
      <c r="A24" s="174">
        <v>21</v>
      </c>
      <c r="B24" s="184" t="s">
        <v>45</v>
      </c>
      <c r="C24" s="181">
        <v>24</v>
      </c>
      <c r="D24" s="177">
        <v>179</v>
      </c>
      <c r="E24" s="182">
        <v>21</v>
      </c>
      <c r="F24" s="176">
        <v>45</v>
      </c>
      <c r="G24" s="177">
        <v>219</v>
      </c>
      <c r="H24" s="178">
        <v>80</v>
      </c>
      <c r="I24" s="176">
        <v>47</v>
      </c>
      <c r="J24" s="177">
        <v>208</v>
      </c>
      <c r="K24" s="178">
        <v>17</v>
      </c>
      <c r="L24" s="179">
        <v>30</v>
      </c>
      <c r="M24" s="177">
        <v>67</v>
      </c>
      <c r="N24" s="180">
        <v>12</v>
      </c>
      <c r="O24" s="181">
        <v>171</v>
      </c>
      <c r="P24" s="177">
        <v>1476</v>
      </c>
      <c r="Q24" s="182">
        <v>326</v>
      </c>
      <c r="R24" s="179"/>
      <c r="S24" s="177"/>
      <c r="T24" s="180"/>
      <c r="U24" s="181"/>
      <c r="V24" s="177"/>
      <c r="W24" s="182"/>
      <c r="X24" s="179"/>
      <c r="Y24" s="177"/>
      <c r="Z24" s="180"/>
      <c r="AA24" s="181"/>
      <c r="AB24" s="177"/>
      <c r="AC24" s="182"/>
      <c r="AD24" s="179"/>
      <c r="AE24" s="177"/>
      <c r="AF24" s="180"/>
      <c r="AG24" s="181"/>
      <c r="AH24" s="177"/>
      <c r="AI24" s="182"/>
      <c r="AJ24" s="179"/>
      <c r="AK24" s="177"/>
      <c r="AL24" s="180"/>
      <c r="AM24" s="181"/>
      <c r="AN24" s="177"/>
      <c r="AO24" s="182"/>
      <c r="AP24" s="173">
        <f t="shared" si="0"/>
        <v>2922</v>
      </c>
    </row>
    <row r="25" spans="1:42" ht="15.75">
      <c r="A25" s="174">
        <v>22</v>
      </c>
      <c r="B25" s="184" t="s">
        <v>47</v>
      </c>
      <c r="C25" s="181">
        <v>104</v>
      </c>
      <c r="D25" s="177">
        <v>958</v>
      </c>
      <c r="E25" s="182">
        <v>572</v>
      </c>
      <c r="F25" s="176">
        <v>142</v>
      </c>
      <c r="G25" s="177">
        <v>592</v>
      </c>
      <c r="H25" s="178">
        <v>62</v>
      </c>
      <c r="I25" s="176">
        <v>123</v>
      </c>
      <c r="J25" s="177">
        <v>736</v>
      </c>
      <c r="K25" s="178">
        <v>327</v>
      </c>
      <c r="L25" s="179">
        <v>190</v>
      </c>
      <c r="M25" s="177">
        <v>1587</v>
      </c>
      <c r="N25" s="180">
        <v>840</v>
      </c>
      <c r="O25" s="181">
        <v>248</v>
      </c>
      <c r="P25" s="177">
        <v>1572</v>
      </c>
      <c r="Q25" s="182">
        <v>356</v>
      </c>
      <c r="R25" s="179"/>
      <c r="S25" s="177"/>
      <c r="T25" s="180"/>
      <c r="U25" s="181"/>
      <c r="V25" s="177"/>
      <c r="W25" s="182"/>
      <c r="X25" s="179"/>
      <c r="Y25" s="177"/>
      <c r="Z25" s="180"/>
      <c r="AA25" s="181"/>
      <c r="AB25" s="177"/>
      <c r="AC25" s="182"/>
      <c r="AD25" s="179"/>
      <c r="AE25" s="177"/>
      <c r="AF25" s="180"/>
      <c r="AG25" s="181"/>
      <c r="AH25" s="177"/>
      <c r="AI25" s="182"/>
      <c r="AJ25" s="179"/>
      <c r="AK25" s="177"/>
      <c r="AL25" s="180"/>
      <c r="AM25" s="181"/>
      <c r="AN25" s="177"/>
      <c r="AO25" s="182"/>
      <c r="AP25" s="173">
        <f t="shared" si="0"/>
        <v>8409</v>
      </c>
    </row>
    <row r="26" spans="1:42" ht="15.75">
      <c r="A26" s="174">
        <v>23</v>
      </c>
      <c r="B26" s="184" t="s">
        <v>49</v>
      </c>
      <c r="C26" s="181">
        <v>127</v>
      </c>
      <c r="D26" s="177">
        <v>774</v>
      </c>
      <c r="E26" s="182">
        <v>350</v>
      </c>
      <c r="F26" s="176">
        <v>160</v>
      </c>
      <c r="G26" s="177">
        <v>1166</v>
      </c>
      <c r="H26" s="178">
        <v>583</v>
      </c>
      <c r="I26" s="176">
        <v>95</v>
      </c>
      <c r="J26" s="177">
        <v>443</v>
      </c>
      <c r="K26" s="178">
        <v>106</v>
      </c>
      <c r="L26" s="179">
        <v>81</v>
      </c>
      <c r="M26" s="177">
        <v>364</v>
      </c>
      <c r="N26" s="180">
        <v>101</v>
      </c>
      <c r="O26" s="181">
        <v>131</v>
      </c>
      <c r="P26" s="177">
        <v>536</v>
      </c>
      <c r="Q26" s="182">
        <v>112</v>
      </c>
      <c r="R26" s="179"/>
      <c r="S26" s="177"/>
      <c r="T26" s="180"/>
      <c r="U26" s="181"/>
      <c r="V26" s="177"/>
      <c r="W26" s="182"/>
      <c r="X26" s="179"/>
      <c r="Y26" s="177"/>
      <c r="Z26" s="180"/>
      <c r="AA26" s="181"/>
      <c r="AB26" s="177"/>
      <c r="AC26" s="182"/>
      <c r="AD26" s="179"/>
      <c r="AE26" s="177"/>
      <c r="AF26" s="180"/>
      <c r="AG26" s="181"/>
      <c r="AH26" s="177"/>
      <c r="AI26" s="182"/>
      <c r="AJ26" s="179"/>
      <c r="AK26" s="177"/>
      <c r="AL26" s="180"/>
      <c r="AM26" s="181"/>
      <c r="AN26" s="177"/>
      <c r="AO26" s="182"/>
      <c r="AP26" s="173">
        <f t="shared" si="0"/>
        <v>5129</v>
      </c>
    </row>
    <row r="27" spans="1:42" ht="15.75">
      <c r="A27" s="185">
        <v>24</v>
      </c>
      <c r="B27" s="186" t="s">
        <v>51</v>
      </c>
      <c r="C27" s="192">
        <v>105</v>
      </c>
      <c r="D27" s="188">
        <v>505</v>
      </c>
      <c r="E27" s="193">
        <v>71</v>
      </c>
      <c r="F27" s="187">
        <v>59</v>
      </c>
      <c r="G27" s="188">
        <v>240</v>
      </c>
      <c r="H27" s="189">
        <v>18</v>
      </c>
      <c r="I27" s="187">
        <v>42</v>
      </c>
      <c r="J27" s="188">
        <v>222</v>
      </c>
      <c r="K27" s="189">
        <v>8</v>
      </c>
      <c r="L27" s="190">
        <v>85</v>
      </c>
      <c r="M27" s="188">
        <v>484</v>
      </c>
      <c r="N27" s="191">
        <v>51</v>
      </c>
      <c r="O27" s="192">
        <v>70</v>
      </c>
      <c r="P27" s="188">
        <v>217</v>
      </c>
      <c r="Q27" s="193">
        <v>14</v>
      </c>
      <c r="R27" s="190"/>
      <c r="S27" s="188"/>
      <c r="T27" s="191"/>
      <c r="U27" s="192"/>
      <c r="V27" s="188"/>
      <c r="W27" s="193"/>
      <c r="X27" s="190"/>
      <c r="Y27" s="188"/>
      <c r="Z27" s="191"/>
      <c r="AA27" s="192"/>
      <c r="AB27" s="188"/>
      <c r="AC27" s="193"/>
      <c r="AD27" s="190"/>
      <c r="AE27" s="188"/>
      <c r="AF27" s="191"/>
      <c r="AG27" s="192"/>
      <c r="AH27" s="188"/>
      <c r="AI27" s="193"/>
      <c r="AJ27" s="190"/>
      <c r="AK27" s="188"/>
      <c r="AL27" s="191"/>
      <c r="AM27" s="192"/>
      <c r="AN27" s="188"/>
      <c r="AO27" s="193"/>
      <c r="AP27" s="173">
        <f t="shared" si="0"/>
        <v>2191</v>
      </c>
    </row>
    <row r="28" spans="1:42" ht="15.75">
      <c r="A28" s="194">
        <v>25</v>
      </c>
      <c r="B28" s="195" t="s">
        <v>53</v>
      </c>
      <c r="C28" s="198">
        <v>13</v>
      </c>
      <c r="D28" s="196">
        <v>37</v>
      </c>
      <c r="E28" s="199">
        <v>12</v>
      </c>
      <c r="F28" s="196">
        <v>12</v>
      </c>
      <c r="G28" s="196">
        <v>20</v>
      </c>
      <c r="H28" s="197">
        <v>0</v>
      </c>
      <c r="I28" s="198">
        <v>12</v>
      </c>
      <c r="J28" s="196">
        <v>64</v>
      </c>
      <c r="K28" s="197">
        <v>4</v>
      </c>
      <c r="L28" s="198">
        <v>82</v>
      </c>
      <c r="M28" s="196">
        <v>264</v>
      </c>
      <c r="N28" s="199">
        <v>108</v>
      </c>
      <c r="O28" s="198">
        <v>11</v>
      </c>
      <c r="P28" s="196">
        <v>41</v>
      </c>
      <c r="Q28" s="199">
        <v>4</v>
      </c>
      <c r="R28" s="200"/>
      <c r="S28" s="196"/>
      <c r="T28" s="197"/>
      <c r="U28" s="198"/>
      <c r="V28" s="196"/>
      <c r="W28" s="199"/>
      <c r="X28" s="200"/>
      <c r="Y28" s="196"/>
      <c r="Z28" s="197"/>
      <c r="AA28" s="198"/>
      <c r="AB28" s="196"/>
      <c r="AC28" s="199"/>
      <c r="AD28" s="200"/>
      <c r="AE28" s="196"/>
      <c r="AF28" s="197"/>
      <c r="AG28" s="198"/>
      <c r="AH28" s="196"/>
      <c r="AI28" s="199"/>
      <c r="AJ28" s="200"/>
      <c r="AK28" s="196"/>
      <c r="AL28" s="197"/>
      <c r="AM28" s="198"/>
      <c r="AN28" s="196"/>
      <c r="AO28" s="199"/>
      <c r="AP28" s="173">
        <f t="shared" si="0"/>
        <v>684</v>
      </c>
    </row>
    <row r="29" spans="1:42" ht="15.75">
      <c r="A29" s="201">
        <v>26</v>
      </c>
      <c r="B29" s="202" t="s">
        <v>55</v>
      </c>
      <c r="C29" s="209">
        <v>1</v>
      </c>
      <c r="D29" s="203">
        <v>4</v>
      </c>
      <c r="E29" s="210">
        <v>0</v>
      </c>
      <c r="F29" s="203">
        <v>2</v>
      </c>
      <c r="G29" s="203">
        <v>4</v>
      </c>
      <c r="H29" s="204">
        <v>0</v>
      </c>
      <c r="I29" s="205">
        <v>2</v>
      </c>
      <c r="J29" s="206">
        <v>13</v>
      </c>
      <c r="K29" s="207">
        <v>0</v>
      </c>
      <c r="L29" s="205">
        <v>0</v>
      </c>
      <c r="M29" s="206">
        <v>0</v>
      </c>
      <c r="N29" s="208">
        <v>0</v>
      </c>
      <c r="O29" s="209">
        <v>0</v>
      </c>
      <c r="P29" s="203">
        <v>0</v>
      </c>
      <c r="Q29" s="210">
        <v>0</v>
      </c>
      <c r="R29" s="211"/>
      <c r="S29" s="203"/>
      <c r="T29" s="204"/>
      <c r="U29" s="209"/>
      <c r="V29" s="203"/>
      <c r="W29" s="210"/>
      <c r="X29" s="211"/>
      <c r="Y29" s="203"/>
      <c r="Z29" s="204"/>
      <c r="AA29" s="209"/>
      <c r="AB29" s="203"/>
      <c r="AC29" s="210"/>
      <c r="AD29" s="211"/>
      <c r="AE29" s="203"/>
      <c r="AF29" s="204"/>
      <c r="AG29" s="209"/>
      <c r="AH29" s="203"/>
      <c r="AI29" s="210"/>
      <c r="AJ29" s="211"/>
      <c r="AK29" s="203"/>
      <c r="AL29" s="204"/>
      <c r="AM29" s="209"/>
      <c r="AN29" s="203"/>
      <c r="AO29" s="210"/>
      <c r="AP29" s="173">
        <f t="shared" si="0"/>
        <v>26</v>
      </c>
    </row>
    <row r="30" spans="1:42" ht="15.75">
      <c r="A30" s="212"/>
      <c r="B30" s="213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</row>
    <row r="31" spans="1:42" ht="15.75">
      <c r="A31" s="215" t="s">
        <v>57</v>
      </c>
      <c r="B31" s="21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</row>
    <row r="32" spans="1:42" ht="15.75">
      <c r="A32" s="163">
        <v>1</v>
      </c>
      <c r="B32" s="218" t="s">
        <v>58</v>
      </c>
      <c r="C32" s="224">
        <v>1</v>
      </c>
      <c r="D32" s="220">
        <v>3</v>
      </c>
      <c r="E32" s="225">
        <v>0</v>
      </c>
      <c r="F32" s="219">
        <v>3</v>
      </c>
      <c r="G32" s="220">
        <v>14</v>
      </c>
      <c r="H32" s="221">
        <v>1</v>
      </c>
      <c r="I32" s="219">
        <v>2</v>
      </c>
      <c r="J32" s="220">
        <v>2</v>
      </c>
      <c r="K32" s="221">
        <v>0</v>
      </c>
      <c r="L32" s="222">
        <v>1</v>
      </c>
      <c r="M32" s="220">
        <v>3</v>
      </c>
      <c r="N32" s="223">
        <v>3</v>
      </c>
      <c r="O32" s="224">
        <v>0</v>
      </c>
      <c r="P32" s="220">
        <v>0</v>
      </c>
      <c r="Q32" s="225">
        <v>0</v>
      </c>
      <c r="R32" s="222"/>
      <c r="S32" s="220"/>
      <c r="T32" s="223"/>
      <c r="U32" s="224"/>
      <c r="V32" s="220"/>
      <c r="W32" s="225"/>
      <c r="X32" s="222"/>
      <c r="Y32" s="220"/>
      <c r="Z32" s="223"/>
      <c r="AA32" s="224"/>
      <c r="AB32" s="220"/>
      <c r="AC32" s="225"/>
      <c r="AD32" s="222"/>
      <c r="AE32" s="220"/>
      <c r="AF32" s="223"/>
      <c r="AG32" s="224"/>
      <c r="AH32" s="220"/>
      <c r="AI32" s="225"/>
      <c r="AJ32" s="222"/>
      <c r="AK32" s="220"/>
      <c r="AL32" s="223"/>
      <c r="AM32" s="224"/>
      <c r="AN32" s="220"/>
      <c r="AO32" s="225"/>
      <c r="AP32" s="226">
        <f>SUM(C32:AO32)</f>
        <v>33</v>
      </c>
    </row>
    <row r="33" spans="1:42" ht="15.75">
      <c r="A33" s="174">
        <v>2</v>
      </c>
      <c r="B33" s="227" t="s">
        <v>60</v>
      </c>
      <c r="C33" s="181">
        <v>19</v>
      </c>
      <c r="D33" s="177">
        <v>46</v>
      </c>
      <c r="E33" s="182">
        <v>4</v>
      </c>
      <c r="F33" s="176">
        <v>4</v>
      </c>
      <c r="G33" s="177">
        <v>4</v>
      </c>
      <c r="H33" s="178">
        <v>0</v>
      </c>
      <c r="I33" s="176">
        <v>0</v>
      </c>
      <c r="J33" s="177">
        <v>0</v>
      </c>
      <c r="K33" s="178">
        <v>0</v>
      </c>
      <c r="L33" s="179">
        <v>0</v>
      </c>
      <c r="M33" s="177">
        <v>0</v>
      </c>
      <c r="N33" s="180">
        <v>0</v>
      </c>
      <c r="O33" s="181">
        <v>1</v>
      </c>
      <c r="P33" s="177">
        <v>1</v>
      </c>
      <c r="Q33" s="182">
        <v>0</v>
      </c>
      <c r="R33" s="179"/>
      <c r="S33" s="177"/>
      <c r="T33" s="180"/>
      <c r="U33" s="181"/>
      <c r="V33" s="177"/>
      <c r="W33" s="182"/>
      <c r="X33" s="179"/>
      <c r="Y33" s="177"/>
      <c r="Z33" s="180"/>
      <c r="AA33" s="181"/>
      <c r="AB33" s="177"/>
      <c r="AC33" s="182"/>
      <c r="AD33" s="179"/>
      <c r="AE33" s="177"/>
      <c r="AF33" s="180"/>
      <c r="AG33" s="181"/>
      <c r="AH33" s="177"/>
      <c r="AI33" s="182"/>
      <c r="AJ33" s="179"/>
      <c r="AK33" s="177"/>
      <c r="AL33" s="180"/>
      <c r="AM33" s="181"/>
      <c r="AN33" s="177"/>
      <c r="AO33" s="182"/>
      <c r="AP33" s="226">
        <f aca="true" t="shared" si="1" ref="AP33:AP72">SUM(C33:AO33)</f>
        <v>79</v>
      </c>
    </row>
    <row r="34" spans="1:42" ht="15.75">
      <c r="A34" s="174">
        <v>3</v>
      </c>
      <c r="B34" s="227" t="s">
        <v>62</v>
      </c>
      <c r="C34" s="181">
        <v>0</v>
      </c>
      <c r="D34" s="177">
        <v>0</v>
      </c>
      <c r="E34" s="182">
        <v>0</v>
      </c>
      <c r="F34" s="176">
        <v>0</v>
      </c>
      <c r="G34" s="177">
        <v>0</v>
      </c>
      <c r="H34" s="178">
        <v>0</v>
      </c>
      <c r="I34" s="176">
        <v>0</v>
      </c>
      <c r="J34" s="177">
        <v>0</v>
      </c>
      <c r="K34" s="178">
        <v>0</v>
      </c>
      <c r="L34" s="179">
        <v>1</v>
      </c>
      <c r="M34" s="177">
        <v>2</v>
      </c>
      <c r="N34" s="180">
        <v>0</v>
      </c>
      <c r="O34" s="181">
        <v>0</v>
      </c>
      <c r="P34" s="177">
        <v>0</v>
      </c>
      <c r="Q34" s="182">
        <v>0</v>
      </c>
      <c r="R34" s="179"/>
      <c r="S34" s="177"/>
      <c r="T34" s="180"/>
      <c r="U34" s="181"/>
      <c r="V34" s="177"/>
      <c r="W34" s="182"/>
      <c r="X34" s="179"/>
      <c r="Y34" s="177"/>
      <c r="Z34" s="180"/>
      <c r="AA34" s="181"/>
      <c r="AB34" s="177"/>
      <c r="AC34" s="182"/>
      <c r="AD34" s="179"/>
      <c r="AE34" s="177"/>
      <c r="AF34" s="180"/>
      <c r="AG34" s="181"/>
      <c r="AH34" s="177"/>
      <c r="AI34" s="182"/>
      <c r="AJ34" s="179"/>
      <c r="AK34" s="177"/>
      <c r="AL34" s="180"/>
      <c r="AM34" s="181"/>
      <c r="AN34" s="177"/>
      <c r="AO34" s="182"/>
      <c r="AP34" s="226">
        <f t="shared" si="1"/>
        <v>3</v>
      </c>
    </row>
    <row r="35" spans="1:42" ht="15.75">
      <c r="A35" s="174">
        <v>4</v>
      </c>
      <c r="B35" s="227" t="s">
        <v>64</v>
      </c>
      <c r="C35" s="181">
        <v>2</v>
      </c>
      <c r="D35" s="177">
        <v>5</v>
      </c>
      <c r="E35" s="182">
        <v>0</v>
      </c>
      <c r="F35" s="176">
        <v>0</v>
      </c>
      <c r="G35" s="177">
        <v>0</v>
      </c>
      <c r="H35" s="178">
        <v>0</v>
      </c>
      <c r="I35" s="176">
        <v>0</v>
      </c>
      <c r="J35" s="177">
        <v>0</v>
      </c>
      <c r="K35" s="178">
        <v>0</v>
      </c>
      <c r="L35" s="179">
        <v>0</v>
      </c>
      <c r="M35" s="177">
        <v>0</v>
      </c>
      <c r="N35" s="180">
        <v>0</v>
      </c>
      <c r="O35" s="181">
        <v>0</v>
      </c>
      <c r="P35" s="177">
        <v>0</v>
      </c>
      <c r="Q35" s="182">
        <v>0</v>
      </c>
      <c r="R35" s="179"/>
      <c r="S35" s="177"/>
      <c r="T35" s="180"/>
      <c r="U35" s="181"/>
      <c r="V35" s="177"/>
      <c r="W35" s="182"/>
      <c r="X35" s="179"/>
      <c r="Y35" s="177"/>
      <c r="Z35" s="180"/>
      <c r="AA35" s="181"/>
      <c r="AB35" s="177"/>
      <c r="AC35" s="182"/>
      <c r="AD35" s="179"/>
      <c r="AE35" s="177"/>
      <c r="AF35" s="180"/>
      <c r="AG35" s="181"/>
      <c r="AH35" s="177"/>
      <c r="AI35" s="182"/>
      <c r="AJ35" s="179"/>
      <c r="AK35" s="177"/>
      <c r="AL35" s="180"/>
      <c r="AM35" s="181"/>
      <c r="AN35" s="177"/>
      <c r="AO35" s="182"/>
      <c r="AP35" s="226">
        <f t="shared" si="1"/>
        <v>7</v>
      </c>
    </row>
    <row r="36" spans="1:42" ht="15.75">
      <c r="A36" s="174">
        <v>5</v>
      </c>
      <c r="B36" s="227" t="s">
        <v>66</v>
      </c>
      <c r="C36" s="181">
        <v>2</v>
      </c>
      <c r="D36" s="177">
        <v>8</v>
      </c>
      <c r="E36" s="182">
        <v>0</v>
      </c>
      <c r="F36" s="176">
        <v>10</v>
      </c>
      <c r="G36" s="177">
        <v>78</v>
      </c>
      <c r="H36" s="178">
        <v>11</v>
      </c>
      <c r="I36" s="176">
        <v>2</v>
      </c>
      <c r="J36" s="177">
        <v>5</v>
      </c>
      <c r="K36" s="178">
        <v>0</v>
      </c>
      <c r="L36" s="179">
        <v>1</v>
      </c>
      <c r="M36" s="177">
        <v>0</v>
      </c>
      <c r="N36" s="180">
        <v>0</v>
      </c>
      <c r="O36" s="181">
        <v>2</v>
      </c>
      <c r="P36" s="177">
        <v>20</v>
      </c>
      <c r="Q36" s="182">
        <v>4</v>
      </c>
      <c r="R36" s="179"/>
      <c r="S36" s="177"/>
      <c r="T36" s="180"/>
      <c r="U36" s="181"/>
      <c r="V36" s="177"/>
      <c r="W36" s="182"/>
      <c r="X36" s="179"/>
      <c r="Y36" s="177"/>
      <c r="Z36" s="180"/>
      <c r="AA36" s="181"/>
      <c r="AB36" s="177"/>
      <c r="AC36" s="182"/>
      <c r="AD36" s="179"/>
      <c r="AE36" s="177"/>
      <c r="AF36" s="180"/>
      <c r="AG36" s="181"/>
      <c r="AH36" s="177"/>
      <c r="AI36" s="182"/>
      <c r="AJ36" s="179"/>
      <c r="AK36" s="177"/>
      <c r="AL36" s="180"/>
      <c r="AM36" s="181"/>
      <c r="AN36" s="177"/>
      <c r="AO36" s="182"/>
      <c r="AP36" s="226">
        <f t="shared" si="1"/>
        <v>143</v>
      </c>
    </row>
    <row r="37" spans="1:42" ht="15.75">
      <c r="A37" s="174">
        <v>6</v>
      </c>
      <c r="B37" s="227" t="s">
        <v>68</v>
      </c>
      <c r="C37" s="181">
        <v>12</v>
      </c>
      <c r="D37" s="177">
        <v>25</v>
      </c>
      <c r="E37" s="182">
        <v>0</v>
      </c>
      <c r="F37" s="176">
        <v>8</v>
      </c>
      <c r="G37" s="177">
        <v>16</v>
      </c>
      <c r="H37" s="178">
        <v>0</v>
      </c>
      <c r="I37" s="176">
        <v>5</v>
      </c>
      <c r="J37" s="177">
        <v>16</v>
      </c>
      <c r="K37" s="178">
        <v>1</v>
      </c>
      <c r="L37" s="179">
        <v>0</v>
      </c>
      <c r="M37" s="177">
        <v>0</v>
      </c>
      <c r="N37" s="180">
        <v>0</v>
      </c>
      <c r="O37" s="181">
        <v>12</v>
      </c>
      <c r="P37" s="177">
        <v>24</v>
      </c>
      <c r="Q37" s="182">
        <v>0</v>
      </c>
      <c r="R37" s="179"/>
      <c r="S37" s="177"/>
      <c r="T37" s="180"/>
      <c r="U37" s="181"/>
      <c r="V37" s="177"/>
      <c r="W37" s="182"/>
      <c r="X37" s="179"/>
      <c r="Y37" s="177"/>
      <c r="Z37" s="180"/>
      <c r="AA37" s="181"/>
      <c r="AB37" s="177"/>
      <c r="AC37" s="182"/>
      <c r="AD37" s="179"/>
      <c r="AE37" s="177"/>
      <c r="AF37" s="180"/>
      <c r="AG37" s="181"/>
      <c r="AH37" s="177"/>
      <c r="AI37" s="182"/>
      <c r="AJ37" s="179"/>
      <c r="AK37" s="177"/>
      <c r="AL37" s="180"/>
      <c r="AM37" s="181"/>
      <c r="AN37" s="177"/>
      <c r="AO37" s="182"/>
      <c r="AP37" s="226">
        <f t="shared" si="1"/>
        <v>119</v>
      </c>
    </row>
    <row r="38" spans="1:42" ht="15.75">
      <c r="A38" s="174">
        <v>7</v>
      </c>
      <c r="B38" s="227" t="s">
        <v>70</v>
      </c>
      <c r="C38" s="181">
        <v>0</v>
      </c>
      <c r="D38" s="177">
        <v>0</v>
      </c>
      <c r="E38" s="182">
        <v>0</v>
      </c>
      <c r="F38" s="176">
        <v>1</v>
      </c>
      <c r="G38" s="177">
        <v>1</v>
      </c>
      <c r="H38" s="178">
        <v>0</v>
      </c>
      <c r="I38" s="176">
        <v>0</v>
      </c>
      <c r="J38" s="177">
        <v>0</v>
      </c>
      <c r="K38" s="178">
        <v>0</v>
      </c>
      <c r="L38" s="179">
        <v>5</v>
      </c>
      <c r="M38" s="177">
        <v>7</v>
      </c>
      <c r="N38" s="180">
        <v>0</v>
      </c>
      <c r="O38" s="181">
        <v>5</v>
      </c>
      <c r="P38" s="177">
        <v>7</v>
      </c>
      <c r="Q38" s="182">
        <v>0</v>
      </c>
      <c r="R38" s="179"/>
      <c r="S38" s="177"/>
      <c r="T38" s="180"/>
      <c r="U38" s="181"/>
      <c r="V38" s="177"/>
      <c r="W38" s="182"/>
      <c r="X38" s="179"/>
      <c r="Y38" s="177"/>
      <c r="Z38" s="180"/>
      <c r="AA38" s="181"/>
      <c r="AB38" s="177"/>
      <c r="AC38" s="182"/>
      <c r="AD38" s="179"/>
      <c r="AE38" s="177"/>
      <c r="AF38" s="180"/>
      <c r="AG38" s="181"/>
      <c r="AH38" s="177"/>
      <c r="AI38" s="182"/>
      <c r="AJ38" s="179"/>
      <c r="AK38" s="177"/>
      <c r="AL38" s="180"/>
      <c r="AM38" s="181"/>
      <c r="AN38" s="177"/>
      <c r="AO38" s="182"/>
      <c r="AP38" s="226">
        <f t="shared" si="1"/>
        <v>26</v>
      </c>
    </row>
    <row r="39" spans="1:42" ht="15.75">
      <c r="A39" s="174">
        <v>8</v>
      </c>
      <c r="B39" s="227" t="s">
        <v>72</v>
      </c>
      <c r="C39" s="181">
        <v>0</v>
      </c>
      <c r="D39" s="177">
        <v>0</v>
      </c>
      <c r="E39" s="182">
        <v>0</v>
      </c>
      <c r="F39" s="176">
        <v>1</v>
      </c>
      <c r="G39" s="177">
        <v>6</v>
      </c>
      <c r="H39" s="178">
        <v>1</v>
      </c>
      <c r="I39" s="176">
        <v>0</v>
      </c>
      <c r="J39" s="177">
        <v>0</v>
      </c>
      <c r="K39" s="178">
        <v>0</v>
      </c>
      <c r="L39" s="179">
        <v>0</v>
      </c>
      <c r="M39" s="177">
        <v>0</v>
      </c>
      <c r="N39" s="180">
        <v>0</v>
      </c>
      <c r="O39" s="181">
        <v>24</v>
      </c>
      <c r="P39" s="177">
        <v>57</v>
      </c>
      <c r="Q39" s="182">
        <v>13</v>
      </c>
      <c r="R39" s="179"/>
      <c r="S39" s="177"/>
      <c r="T39" s="180"/>
      <c r="U39" s="181"/>
      <c r="V39" s="177"/>
      <c r="W39" s="182"/>
      <c r="X39" s="179"/>
      <c r="Y39" s="177"/>
      <c r="Z39" s="180"/>
      <c r="AA39" s="181"/>
      <c r="AB39" s="177"/>
      <c r="AC39" s="182"/>
      <c r="AD39" s="179"/>
      <c r="AE39" s="177"/>
      <c r="AF39" s="180"/>
      <c r="AG39" s="181"/>
      <c r="AH39" s="177"/>
      <c r="AI39" s="182"/>
      <c r="AJ39" s="179"/>
      <c r="AK39" s="177"/>
      <c r="AL39" s="180"/>
      <c r="AM39" s="181"/>
      <c r="AN39" s="177"/>
      <c r="AO39" s="182"/>
      <c r="AP39" s="226">
        <f t="shared" si="1"/>
        <v>102</v>
      </c>
    </row>
    <row r="40" spans="1:42" ht="15.75">
      <c r="A40" s="174">
        <v>9</v>
      </c>
      <c r="B40" s="227" t="s">
        <v>74</v>
      </c>
      <c r="C40" s="181">
        <v>1</v>
      </c>
      <c r="D40" s="177">
        <v>2</v>
      </c>
      <c r="E40" s="182">
        <v>0</v>
      </c>
      <c r="F40" s="176">
        <v>1</v>
      </c>
      <c r="G40" s="177">
        <v>1</v>
      </c>
      <c r="H40" s="178">
        <v>0</v>
      </c>
      <c r="I40" s="176">
        <v>2</v>
      </c>
      <c r="J40" s="177">
        <v>2</v>
      </c>
      <c r="K40" s="178">
        <v>0</v>
      </c>
      <c r="L40" s="179">
        <v>26</v>
      </c>
      <c r="M40" s="177">
        <v>44</v>
      </c>
      <c r="N40" s="180">
        <v>2</v>
      </c>
      <c r="O40" s="181">
        <v>2</v>
      </c>
      <c r="P40" s="177">
        <v>2</v>
      </c>
      <c r="Q40" s="182">
        <v>0</v>
      </c>
      <c r="R40" s="179"/>
      <c r="S40" s="177"/>
      <c r="T40" s="180"/>
      <c r="U40" s="181"/>
      <c r="V40" s="177"/>
      <c r="W40" s="182"/>
      <c r="X40" s="179"/>
      <c r="Y40" s="177"/>
      <c r="Z40" s="180"/>
      <c r="AA40" s="181"/>
      <c r="AB40" s="177"/>
      <c r="AC40" s="182"/>
      <c r="AD40" s="179"/>
      <c r="AE40" s="177"/>
      <c r="AF40" s="180"/>
      <c r="AG40" s="181"/>
      <c r="AH40" s="177"/>
      <c r="AI40" s="182"/>
      <c r="AJ40" s="179"/>
      <c r="AK40" s="177"/>
      <c r="AL40" s="180"/>
      <c r="AM40" s="181"/>
      <c r="AN40" s="177"/>
      <c r="AO40" s="182"/>
      <c r="AP40" s="226">
        <f t="shared" si="1"/>
        <v>85</v>
      </c>
    </row>
    <row r="41" spans="1:42" ht="15.75">
      <c r="A41" s="174">
        <v>10</v>
      </c>
      <c r="B41" s="227" t="s">
        <v>76</v>
      </c>
      <c r="C41" s="181">
        <v>0</v>
      </c>
      <c r="D41" s="177">
        <v>0</v>
      </c>
      <c r="E41" s="182">
        <v>0</v>
      </c>
      <c r="F41" s="176">
        <v>1</v>
      </c>
      <c r="G41" s="177">
        <v>11</v>
      </c>
      <c r="H41" s="178">
        <v>0</v>
      </c>
      <c r="I41" s="176">
        <v>13</v>
      </c>
      <c r="J41" s="177">
        <v>29</v>
      </c>
      <c r="K41" s="178">
        <v>0</v>
      </c>
      <c r="L41" s="179">
        <v>2</v>
      </c>
      <c r="M41" s="177">
        <v>13</v>
      </c>
      <c r="N41" s="180">
        <v>0</v>
      </c>
      <c r="O41" s="181">
        <v>4</v>
      </c>
      <c r="P41" s="177">
        <v>7</v>
      </c>
      <c r="Q41" s="182">
        <v>0</v>
      </c>
      <c r="R41" s="179"/>
      <c r="S41" s="177"/>
      <c r="T41" s="180"/>
      <c r="U41" s="181"/>
      <c r="V41" s="177"/>
      <c r="W41" s="182"/>
      <c r="X41" s="179"/>
      <c r="Y41" s="177"/>
      <c r="Z41" s="180"/>
      <c r="AA41" s="181"/>
      <c r="AB41" s="177"/>
      <c r="AC41" s="182"/>
      <c r="AD41" s="179"/>
      <c r="AE41" s="177"/>
      <c r="AF41" s="180"/>
      <c r="AG41" s="181"/>
      <c r="AH41" s="177"/>
      <c r="AI41" s="182"/>
      <c r="AJ41" s="179"/>
      <c r="AK41" s="177"/>
      <c r="AL41" s="180"/>
      <c r="AM41" s="181"/>
      <c r="AN41" s="177"/>
      <c r="AO41" s="182"/>
      <c r="AP41" s="226">
        <f t="shared" si="1"/>
        <v>80</v>
      </c>
    </row>
    <row r="42" spans="1:42" ht="15.75">
      <c r="A42" s="174">
        <v>11</v>
      </c>
      <c r="B42" s="227" t="s">
        <v>78</v>
      </c>
      <c r="C42" s="181">
        <v>2</v>
      </c>
      <c r="D42" s="177">
        <v>11</v>
      </c>
      <c r="E42" s="182">
        <v>0</v>
      </c>
      <c r="F42" s="176">
        <v>14</v>
      </c>
      <c r="G42" s="177">
        <v>39</v>
      </c>
      <c r="H42" s="178">
        <v>4</v>
      </c>
      <c r="I42" s="176">
        <v>16</v>
      </c>
      <c r="J42" s="177">
        <v>43</v>
      </c>
      <c r="K42" s="178">
        <v>1</v>
      </c>
      <c r="L42" s="179">
        <v>3</v>
      </c>
      <c r="M42" s="177">
        <v>14</v>
      </c>
      <c r="N42" s="180">
        <v>0</v>
      </c>
      <c r="O42" s="181">
        <v>15</v>
      </c>
      <c r="P42" s="177">
        <v>62</v>
      </c>
      <c r="Q42" s="182">
        <v>3</v>
      </c>
      <c r="R42" s="179"/>
      <c r="S42" s="177"/>
      <c r="T42" s="180"/>
      <c r="U42" s="181"/>
      <c r="V42" s="177"/>
      <c r="W42" s="182"/>
      <c r="X42" s="179"/>
      <c r="Y42" s="177"/>
      <c r="Z42" s="180"/>
      <c r="AA42" s="181"/>
      <c r="AB42" s="177"/>
      <c r="AC42" s="182"/>
      <c r="AD42" s="179"/>
      <c r="AE42" s="177"/>
      <c r="AF42" s="180"/>
      <c r="AG42" s="181"/>
      <c r="AH42" s="177"/>
      <c r="AI42" s="182"/>
      <c r="AJ42" s="179"/>
      <c r="AK42" s="177"/>
      <c r="AL42" s="180"/>
      <c r="AM42" s="181"/>
      <c r="AN42" s="177"/>
      <c r="AO42" s="182"/>
      <c r="AP42" s="226">
        <f t="shared" si="1"/>
        <v>227</v>
      </c>
    </row>
    <row r="43" spans="1:42" ht="15.75">
      <c r="A43" s="174">
        <v>12</v>
      </c>
      <c r="B43" s="227" t="s">
        <v>80</v>
      </c>
      <c r="C43" s="181">
        <v>32</v>
      </c>
      <c r="D43" s="177">
        <v>98</v>
      </c>
      <c r="E43" s="182">
        <v>1</v>
      </c>
      <c r="F43" s="176">
        <v>11</v>
      </c>
      <c r="G43" s="177">
        <v>15</v>
      </c>
      <c r="H43" s="178">
        <v>0</v>
      </c>
      <c r="I43" s="176">
        <v>14</v>
      </c>
      <c r="J43" s="177">
        <v>53</v>
      </c>
      <c r="K43" s="178">
        <v>0</v>
      </c>
      <c r="L43" s="179">
        <v>19</v>
      </c>
      <c r="M43" s="177">
        <v>63</v>
      </c>
      <c r="N43" s="180">
        <v>0</v>
      </c>
      <c r="O43" s="181">
        <v>14</v>
      </c>
      <c r="P43" s="177">
        <v>31</v>
      </c>
      <c r="Q43" s="182">
        <v>0</v>
      </c>
      <c r="R43" s="179"/>
      <c r="S43" s="177"/>
      <c r="T43" s="180"/>
      <c r="U43" s="181"/>
      <c r="V43" s="177"/>
      <c r="W43" s="182"/>
      <c r="X43" s="179"/>
      <c r="Y43" s="177"/>
      <c r="Z43" s="180"/>
      <c r="AA43" s="181"/>
      <c r="AB43" s="177"/>
      <c r="AC43" s="182"/>
      <c r="AD43" s="179"/>
      <c r="AE43" s="177"/>
      <c r="AF43" s="180"/>
      <c r="AG43" s="181"/>
      <c r="AH43" s="177"/>
      <c r="AI43" s="182"/>
      <c r="AJ43" s="179"/>
      <c r="AK43" s="177"/>
      <c r="AL43" s="180"/>
      <c r="AM43" s="181"/>
      <c r="AN43" s="177"/>
      <c r="AO43" s="182"/>
      <c r="AP43" s="226">
        <f t="shared" si="1"/>
        <v>351</v>
      </c>
    </row>
    <row r="44" spans="1:42" ht="15.75">
      <c r="A44" s="174">
        <v>13</v>
      </c>
      <c r="B44" s="227" t="s">
        <v>82</v>
      </c>
      <c r="C44" s="181">
        <v>2</v>
      </c>
      <c r="D44" s="177">
        <v>34</v>
      </c>
      <c r="E44" s="182">
        <v>0</v>
      </c>
      <c r="F44" s="176">
        <v>3</v>
      </c>
      <c r="G44" s="177">
        <v>9</v>
      </c>
      <c r="H44" s="178">
        <v>11</v>
      </c>
      <c r="I44" s="176">
        <v>61</v>
      </c>
      <c r="J44" s="177">
        <v>94</v>
      </c>
      <c r="K44" s="178">
        <v>2</v>
      </c>
      <c r="L44" s="179">
        <v>7</v>
      </c>
      <c r="M44" s="177">
        <v>10</v>
      </c>
      <c r="N44" s="180">
        <v>0</v>
      </c>
      <c r="O44" s="181">
        <v>14</v>
      </c>
      <c r="P44" s="177">
        <v>64</v>
      </c>
      <c r="Q44" s="182">
        <v>2</v>
      </c>
      <c r="R44" s="179"/>
      <c r="S44" s="177"/>
      <c r="T44" s="180"/>
      <c r="U44" s="181"/>
      <c r="V44" s="177"/>
      <c r="W44" s="182"/>
      <c r="X44" s="179"/>
      <c r="Y44" s="177"/>
      <c r="Z44" s="180"/>
      <c r="AA44" s="181"/>
      <c r="AB44" s="177"/>
      <c r="AC44" s="182"/>
      <c r="AD44" s="179"/>
      <c r="AE44" s="177"/>
      <c r="AF44" s="180"/>
      <c r="AG44" s="181"/>
      <c r="AH44" s="177"/>
      <c r="AI44" s="182"/>
      <c r="AJ44" s="179"/>
      <c r="AK44" s="177"/>
      <c r="AL44" s="180"/>
      <c r="AM44" s="181"/>
      <c r="AN44" s="177"/>
      <c r="AO44" s="182"/>
      <c r="AP44" s="226">
        <f t="shared" si="1"/>
        <v>313</v>
      </c>
    </row>
    <row r="45" spans="1:42" ht="15.75">
      <c r="A45" s="174">
        <v>14</v>
      </c>
      <c r="B45" s="227" t="s">
        <v>84</v>
      </c>
      <c r="C45" s="181">
        <v>0</v>
      </c>
      <c r="D45" s="177">
        <v>0</v>
      </c>
      <c r="E45" s="182">
        <v>0</v>
      </c>
      <c r="F45" s="176">
        <v>2</v>
      </c>
      <c r="G45" s="177">
        <v>2</v>
      </c>
      <c r="H45" s="178">
        <v>0</v>
      </c>
      <c r="I45" s="176">
        <v>3</v>
      </c>
      <c r="J45" s="177">
        <v>6</v>
      </c>
      <c r="K45" s="178">
        <v>0</v>
      </c>
      <c r="L45" s="179">
        <v>1</v>
      </c>
      <c r="M45" s="177">
        <v>3</v>
      </c>
      <c r="N45" s="180">
        <v>0</v>
      </c>
      <c r="O45" s="181">
        <v>1</v>
      </c>
      <c r="P45" s="177">
        <v>1</v>
      </c>
      <c r="Q45" s="182">
        <v>0</v>
      </c>
      <c r="R45" s="179"/>
      <c r="S45" s="177"/>
      <c r="T45" s="180"/>
      <c r="U45" s="181"/>
      <c r="V45" s="177"/>
      <c r="W45" s="182"/>
      <c r="X45" s="179"/>
      <c r="Y45" s="177"/>
      <c r="Z45" s="180"/>
      <c r="AA45" s="181"/>
      <c r="AB45" s="177"/>
      <c r="AC45" s="182"/>
      <c r="AD45" s="179"/>
      <c r="AE45" s="177"/>
      <c r="AF45" s="180"/>
      <c r="AG45" s="181"/>
      <c r="AH45" s="177"/>
      <c r="AI45" s="182"/>
      <c r="AJ45" s="179"/>
      <c r="AK45" s="177"/>
      <c r="AL45" s="180"/>
      <c r="AM45" s="181"/>
      <c r="AN45" s="177"/>
      <c r="AO45" s="182"/>
      <c r="AP45" s="226">
        <f t="shared" si="1"/>
        <v>19</v>
      </c>
    </row>
    <row r="46" spans="1:42" ht="15.75">
      <c r="A46" s="174">
        <v>15</v>
      </c>
      <c r="B46" s="227" t="s">
        <v>86</v>
      </c>
      <c r="C46" s="181">
        <v>6</v>
      </c>
      <c r="D46" s="177">
        <v>15</v>
      </c>
      <c r="E46" s="182">
        <v>1</v>
      </c>
      <c r="F46" s="176">
        <v>6</v>
      </c>
      <c r="G46" s="177">
        <v>19</v>
      </c>
      <c r="H46" s="178">
        <v>9</v>
      </c>
      <c r="I46" s="176">
        <v>8</v>
      </c>
      <c r="J46" s="177">
        <v>12</v>
      </c>
      <c r="K46" s="178">
        <v>1</v>
      </c>
      <c r="L46" s="179">
        <v>7</v>
      </c>
      <c r="M46" s="177">
        <v>44</v>
      </c>
      <c r="N46" s="180">
        <v>11</v>
      </c>
      <c r="O46" s="181">
        <v>10</v>
      </c>
      <c r="P46" s="177">
        <v>26</v>
      </c>
      <c r="Q46" s="182">
        <v>5</v>
      </c>
      <c r="R46" s="179"/>
      <c r="S46" s="177"/>
      <c r="T46" s="180"/>
      <c r="U46" s="181"/>
      <c r="V46" s="177"/>
      <c r="W46" s="182"/>
      <c r="X46" s="179"/>
      <c r="Y46" s="177"/>
      <c r="Z46" s="180"/>
      <c r="AA46" s="181"/>
      <c r="AB46" s="177"/>
      <c r="AC46" s="182"/>
      <c r="AD46" s="179"/>
      <c r="AE46" s="177"/>
      <c r="AF46" s="180"/>
      <c r="AG46" s="181"/>
      <c r="AH46" s="177"/>
      <c r="AI46" s="182"/>
      <c r="AJ46" s="179"/>
      <c r="AK46" s="177"/>
      <c r="AL46" s="180"/>
      <c r="AM46" s="181"/>
      <c r="AN46" s="177"/>
      <c r="AO46" s="182"/>
      <c r="AP46" s="226">
        <f t="shared" si="1"/>
        <v>180</v>
      </c>
    </row>
    <row r="47" spans="1:42" ht="15.75">
      <c r="A47" s="174">
        <v>16</v>
      </c>
      <c r="B47" s="227" t="s">
        <v>88</v>
      </c>
      <c r="C47" s="181">
        <v>1</v>
      </c>
      <c r="D47" s="177">
        <v>1</v>
      </c>
      <c r="E47" s="182">
        <v>0</v>
      </c>
      <c r="F47" s="176">
        <v>3</v>
      </c>
      <c r="G47" s="177">
        <v>6</v>
      </c>
      <c r="H47" s="178">
        <v>0</v>
      </c>
      <c r="I47" s="176">
        <v>0</v>
      </c>
      <c r="J47" s="177">
        <v>0</v>
      </c>
      <c r="K47" s="178">
        <v>0</v>
      </c>
      <c r="L47" s="179">
        <v>0</v>
      </c>
      <c r="M47" s="177">
        <v>0</v>
      </c>
      <c r="N47" s="180">
        <v>0</v>
      </c>
      <c r="O47" s="181">
        <v>1</v>
      </c>
      <c r="P47" s="177">
        <v>1</v>
      </c>
      <c r="Q47" s="182">
        <v>0</v>
      </c>
      <c r="R47" s="179"/>
      <c r="S47" s="177"/>
      <c r="T47" s="180"/>
      <c r="U47" s="181"/>
      <c r="V47" s="177"/>
      <c r="W47" s="182"/>
      <c r="X47" s="179"/>
      <c r="Y47" s="177"/>
      <c r="Z47" s="180"/>
      <c r="AA47" s="181"/>
      <c r="AB47" s="177"/>
      <c r="AC47" s="182"/>
      <c r="AD47" s="179"/>
      <c r="AE47" s="177"/>
      <c r="AF47" s="180"/>
      <c r="AG47" s="181"/>
      <c r="AH47" s="177"/>
      <c r="AI47" s="182"/>
      <c r="AJ47" s="179"/>
      <c r="AK47" s="177"/>
      <c r="AL47" s="180"/>
      <c r="AM47" s="181"/>
      <c r="AN47" s="177"/>
      <c r="AO47" s="182"/>
      <c r="AP47" s="226">
        <f t="shared" si="1"/>
        <v>13</v>
      </c>
    </row>
    <row r="48" spans="1:42" ht="15.75">
      <c r="A48" s="174">
        <v>17</v>
      </c>
      <c r="B48" s="227" t="s">
        <v>90</v>
      </c>
      <c r="C48" s="181">
        <v>5</v>
      </c>
      <c r="D48" s="177">
        <v>8</v>
      </c>
      <c r="E48" s="182">
        <v>2</v>
      </c>
      <c r="F48" s="176">
        <v>19</v>
      </c>
      <c r="G48" s="177">
        <v>47</v>
      </c>
      <c r="H48" s="178">
        <v>0</v>
      </c>
      <c r="I48" s="176">
        <v>43</v>
      </c>
      <c r="J48" s="177">
        <v>95</v>
      </c>
      <c r="K48" s="178">
        <v>0</v>
      </c>
      <c r="L48" s="179">
        <v>6</v>
      </c>
      <c r="M48" s="177">
        <v>34</v>
      </c>
      <c r="N48" s="180">
        <v>2</v>
      </c>
      <c r="O48" s="181">
        <v>1</v>
      </c>
      <c r="P48" s="177">
        <v>2</v>
      </c>
      <c r="Q48" s="182">
        <v>0</v>
      </c>
      <c r="R48" s="179"/>
      <c r="S48" s="177"/>
      <c r="T48" s="180"/>
      <c r="U48" s="181"/>
      <c r="V48" s="177"/>
      <c r="W48" s="182"/>
      <c r="X48" s="179"/>
      <c r="Y48" s="177"/>
      <c r="Z48" s="180"/>
      <c r="AA48" s="181"/>
      <c r="AB48" s="177"/>
      <c r="AC48" s="182"/>
      <c r="AD48" s="179"/>
      <c r="AE48" s="177"/>
      <c r="AF48" s="180"/>
      <c r="AG48" s="181"/>
      <c r="AH48" s="177"/>
      <c r="AI48" s="182"/>
      <c r="AJ48" s="179"/>
      <c r="AK48" s="177"/>
      <c r="AL48" s="180"/>
      <c r="AM48" s="181"/>
      <c r="AN48" s="177"/>
      <c r="AO48" s="182"/>
      <c r="AP48" s="226">
        <f t="shared" si="1"/>
        <v>264</v>
      </c>
    </row>
    <row r="49" spans="1:42" ht="15.75">
      <c r="A49" s="174">
        <v>18</v>
      </c>
      <c r="B49" s="227" t="s">
        <v>92</v>
      </c>
      <c r="C49" s="181">
        <v>14</v>
      </c>
      <c r="D49" s="177">
        <v>32</v>
      </c>
      <c r="E49" s="182">
        <v>0</v>
      </c>
      <c r="F49" s="176">
        <v>3</v>
      </c>
      <c r="G49" s="177">
        <v>6</v>
      </c>
      <c r="H49" s="178">
        <v>0</v>
      </c>
      <c r="I49" s="176">
        <v>47</v>
      </c>
      <c r="J49" s="177">
        <v>96</v>
      </c>
      <c r="K49" s="178">
        <v>1</v>
      </c>
      <c r="L49" s="179">
        <v>40</v>
      </c>
      <c r="M49" s="177">
        <v>108</v>
      </c>
      <c r="N49" s="180">
        <v>8</v>
      </c>
      <c r="O49" s="181">
        <v>11</v>
      </c>
      <c r="P49" s="177">
        <v>22</v>
      </c>
      <c r="Q49" s="182">
        <v>0</v>
      </c>
      <c r="R49" s="179"/>
      <c r="S49" s="177"/>
      <c r="T49" s="180"/>
      <c r="U49" s="181"/>
      <c r="V49" s="177"/>
      <c r="W49" s="182"/>
      <c r="X49" s="179"/>
      <c r="Y49" s="177"/>
      <c r="Z49" s="180"/>
      <c r="AA49" s="181"/>
      <c r="AB49" s="177"/>
      <c r="AC49" s="182"/>
      <c r="AD49" s="179"/>
      <c r="AE49" s="177"/>
      <c r="AF49" s="180"/>
      <c r="AG49" s="181"/>
      <c r="AH49" s="177"/>
      <c r="AI49" s="182"/>
      <c r="AJ49" s="179"/>
      <c r="AK49" s="177"/>
      <c r="AL49" s="180"/>
      <c r="AM49" s="181"/>
      <c r="AN49" s="177"/>
      <c r="AO49" s="182"/>
      <c r="AP49" s="226">
        <f t="shared" si="1"/>
        <v>388</v>
      </c>
    </row>
    <row r="50" spans="1:42" ht="15.75">
      <c r="A50" s="174">
        <v>19</v>
      </c>
      <c r="B50" s="227" t="s">
        <v>94</v>
      </c>
      <c r="C50" s="181">
        <v>0</v>
      </c>
      <c r="D50" s="177">
        <v>0</v>
      </c>
      <c r="E50" s="182">
        <v>0</v>
      </c>
      <c r="F50" s="176">
        <v>6</v>
      </c>
      <c r="G50" s="177">
        <v>8</v>
      </c>
      <c r="H50" s="178">
        <v>0</v>
      </c>
      <c r="I50" s="176">
        <v>1</v>
      </c>
      <c r="J50" s="177">
        <v>6</v>
      </c>
      <c r="K50" s="178">
        <v>6</v>
      </c>
      <c r="L50" s="179">
        <v>2</v>
      </c>
      <c r="M50" s="177">
        <v>5</v>
      </c>
      <c r="N50" s="180">
        <v>0</v>
      </c>
      <c r="O50" s="181">
        <v>2</v>
      </c>
      <c r="P50" s="177">
        <v>2</v>
      </c>
      <c r="Q50" s="182">
        <v>0</v>
      </c>
      <c r="R50" s="179"/>
      <c r="S50" s="177"/>
      <c r="T50" s="180"/>
      <c r="U50" s="181"/>
      <c r="V50" s="177"/>
      <c r="W50" s="182"/>
      <c r="X50" s="179"/>
      <c r="Y50" s="177"/>
      <c r="Z50" s="180"/>
      <c r="AA50" s="181"/>
      <c r="AB50" s="177"/>
      <c r="AC50" s="182"/>
      <c r="AD50" s="179"/>
      <c r="AE50" s="177"/>
      <c r="AF50" s="180"/>
      <c r="AG50" s="181"/>
      <c r="AH50" s="177"/>
      <c r="AI50" s="182"/>
      <c r="AJ50" s="179"/>
      <c r="AK50" s="177"/>
      <c r="AL50" s="180"/>
      <c r="AM50" s="181"/>
      <c r="AN50" s="177"/>
      <c r="AO50" s="182"/>
      <c r="AP50" s="226">
        <f t="shared" si="1"/>
        <v>38</v>
      </c>
    </row>
    <row r="51" spans="1:42" ht="15.75">
      <c r="A51" s="174">
        <v>20</v>
      </c>
      <c r="B51" s="227" t="s">
        <v>96</v>
      </c>
      <c r="C51" s="181">
        <v>0</v>
      </c>
      <c r="D51" s="177">
        <v>0</v>
      </c>
      <c r="E51" s="182">
        <v>0</v>
      </c>
      <c r="F51" s="176">
        <v>3</v>
      </c>
      <c r="G51" s="177">
        <v>9</v>
      </c>
      <c r="H51" s="178">
        <v>0</v>
      </c>
      <c r="I51" s="176">
        <v>2</v>
      </c>
      <c r="J51" s="177">
        <v>15</v>
      </c>
      <c r="K51" s="178">
        <v>3</v>
      </c>
      <c r="L51" s="179">
        <v>1</v>
      </c>
      <c r="M51" s="177">
        <v>4</v>
      </c>
      <c r="N51" s="180">
        <v>0</v>
      </c>
      <c r="O51" s="181">
        <v>3</v>
      </c>
      <c r="P51" s="177">
        <v>2</v>
      </c>
      <c r="Q51" s="182">
        <v>0</v>
      </c>
      <c r="R51" s="179"/>
      <c r="S51" s="177"/>
      <c r="T51" s="180"/>
      <c r="U51" s="181"/>
      <c r="V51" s="177"/>
      <c r="W51" s="182"/>
      <c r="X51" s="179"/>
      <c r="Y51" s="177"/>
      <c r="Z51" s="180"/>
      <c r="AA51" s="181"/>
      <c r="AB51" s="177"/>
      <c r="AC51" s="182"/>
      <c r="AD51" s="179"/>
      <c r="AE51" s="177"/>
      <c r="AF51" s="180"/>
      <c r="AG51" s="181"/>
      <c r="AH51" s="177"/>
      <c r="AI51" s="182"/>
      <c r="AJ51" s="179"/>
      <c r="AK51" s="177"/>
      <c r="AL51" s="180"/>
      <c r="AM51" s="181"/>
      <c r="AN51" s="177"/>
      <c r="AO51" s="182"/>
      <c r="AP51" s="226">
        <f t="shared" si="1"/>
        <v>42</v>
      </c>
    </row>
    <row r="52" spans="1:42" ht="15.75">
      <c r="A52" s="174">
        <v>21</v>
      </c>
      <c r="B52" s="227" t="s">
        <v>98</v>
      </c>
      <c r="C52" s="181">
        <v>3</v>
      </c>
      <c r="D52" s="177">
        <v>9</v>
      </c>
      <c r="E52" s="182">
        <v>0</v>
      </c>
      <c r="F52" s="176">
        <v>2</v>
      </c>
      <c r="G52" s="177">
        <v>8</v>
      </c>
      <c r="H52" s="178">
        <v>0</v>
      </c>
      <c r="I52" s="176">
        <v>7</v>
      </c>
      <c r="J52" s="177">
        <v>10</v>
      </c>
      <c r="K52" s="178">
        <v>2</v>
      </c>
      <c r="L52" s="179">
        <v>1</v>
      </c>
      <c r="M52" s="177">
        <v>7</v>
      </c>
      <c r="N52" s="180">
        <v>0</v>
      </c>
      <c r="O52" s="181">
        <v>9</v>
      </c>
      <c r="P52" s="177">
        <v>26</v>
      </c>
      <c r="Q52" s="182">
        <v>0</v>
      </c>
      <c r="R52" s="179"/>
      <c r="S52" s="177"/>
      <c r="T52" s="180"/>
      <c r="U52" s="181"/>
      <c r="V52" s="177"/>
      <c r="W52" s="182"/>
      <c r="X52" s="179"/>
      <c r="Y52" s="177"/>
      <c r="Z52" s="180"/>
      <c r="AA52" s="181"/>
      <c r="AB52" s="177"/>
      <c r="AC52" s="182"/>
      <c r="AD52" s="179"/>
      <c r="AE52" s="177"/>
      <c r="AF52" s="180"/>
      <c r="AG52" s="181"/>
      <c r="AH52" s="177"/>
      <c r="AI52" s="182"/>
      <c r="AJ52" s="179"/>
      <c r="AK52" s="177"/>
      <c r="AL52" s="180"/>
      <c r="AM52" s="181"/>
      <c r="AN52" s="177"/>
      <c r="AO52" s="182"/>
      <c r="AP52" s="226">
        <f t="shared" si="1"/>
        <v>84</v>
      </c>
    </row>
    <row r="53" spans="1:42" ht="15.75">
      <c r="A53" s="174">
        <v>22</v>
      </c>
      <c r="B53" s="227" t="s">
        <v>100</v>
      </c>
      <c r="C53" s="181">
        <v>0</v>
      </c>
      <c r="D53" s="177">
        <v>0</v>
      </c>
      <c r="E53" s="182">
        <v>0</v>
      </c>
      <c r="F53" s="176">
        <v>7</v>
      </c>
      <c r="G53" s="177">
        <v>14</v>
      </c>
      <c r="H53" s="178">
        <v>4</v>
      </c>
      <c r="I53" s="176">
        <v>1</v>
      </c>
      <c r="J53" s="177">
        <v>3</v>
      </c>
      <c r="K53" s="178">
        <v>0</v>
      </c>
      <c r="L53" s="179">
        <v>1</v>
      </c>
      <c r="M53" s="177">
        <v>7</v>
      </c>
      <c r="N53" s="180">
        <v>0</v>
      </c>
      <c r="O53" s="181">
        <v>3</v>
      </c>
      <c r="P53" s="177">
        <v>10</v>
      </c>
      <c r="Q53" s="182">
        <v>0</v>
      </c>
      <c r="R53" s="179"/>
      <c r="S53" s="177"/>
      <c r="T53" s="180"/>
      <c r="U53" s="181"/>
      <c r="V53" s="177"/>
      <c r="W53" s="182"/>
      <c r="X53" s="179"/>
      <c r="Y53" s="177"/>
      <c r="Z53" s="180"/>
      <c r="AA53" s="181"/>
      <c r="AB53" s="177"/>
      <c r="AC53" s="182"/>
      <c r="AD53" s="179"/>
      <c r="AE53" s="177"/>
      <c r="AF53" s="180"/>
      <c r="AG53" s="181"/>
      <c r="AH53" s="177"/>
      <c r="AI53" s="182"/>
      <c r="AJ53" s="179"/>
      <c r="AK53" s="177"/>
      <c r="AL53" s="180"/>
      <c r="AM53" s="181"/>
      <c r="AN53" s="177"/>
      <c r="AO53" s="182"/>
      <c r="AP53" s="226">
        <f t="shared" si="1"/>
        <v>50</v>
      </c>
    </row>
    <row r="54" spans="1:42" ht="15.75">
      <c r="A54" s="174">
        <v>23</v>
      </c>
      <c r="B54" s="227" t="s">
        <v>102</v>
      </c>
      <c r="C54" s="181">
        <v>3</v>
      </c>
      <c r="D54" s="177">
        <v>9</v>
      </c>
      <c r="E54" s="182">
        <v>1</v>
      </c>
      <c r="F54" s="176">
        <v>6</v>
      </c>
      <c r="G54" s="177">
        <v>36</v>
      </c>
      <c r="H54" s="178">
        <v>0</v>
      </c>
      <c r="I54" s="176">
        <v>1</v>
      </c>
      <c r="J54" s="177">
        <v>1</v>
      </c>
      <c r="K54" s="178">
        <v>0</v>
      </c>
      <c r="L54" s="179">
        <v>3</v>
      </c>
      <c r="M54" s="177">
        <v>3</v>
      </c>
      <c r="N54" s="180">
        <v>0</v>
      </c>
      <c r="O54" s="181">
        <v>2</v>
      </c>
      <c r="P54" s="177">
        <v>2</v>
      </c>
      <c r="Q54" s="182">
        <v>0</v>
      </c>
      <c r="R54" s="179"/>
      <c r="S54" s="177"/>
      <c r="T54" s="180"/>
      <c r="U54" s="181"/>
      <c r="V54" s="177"/>
      <c r="W54" s="182"/>
      <c r="X54" s="179"/>
      <c r="Y54" s="177"/>
      <c r="Z54" s="180"/>
      <c r="AA54" s="181"/>
      <c r="AB54" s="177"/>
      <c r="AC54" s="182"/>
      <c r="AD54" s="179"/>
      <c r="AE54" s="177"/>
      <c r="AF54" s="180"/>
      <c r="AG54" s="181"/>
      <c r="AH54" s="177"/>
      <c r="AI54" s="182"/>
      <c r="AJ54" s="179"/>
      <c r="AK54" s="177"/>
      <c r="AL54" s="180"/>
      <c r="AM54" s="181"/>
      <c r="AN54" s="177"/>
      <c r="AO54" s="182"/>
      <c r="AP54" s="226">
        <f t="shared" si="1"/>
        <v>67</v>
      </c>
    </row>
    <row r="55" spans="1:42" ht="15.75">
      <c r="A55" s="174">
        <v>24</v>
      </c>
      <c r="B55" s="227" t="s">
        <v>104</v>
      </c>
      <c r="C55" s="181">
        <v>11</v>
      </c>
      <c r="D55" s="177">
        <v>22</v>
      </c>
      <c r="E55" s="182">
        <v>1</v>
      </c>
      <c r="F55" s="176">
        <v>3</v>
      </c>
      <c r="G55" s="177">
        <v>4</v>
      </c>
      <c r="H55" s="178">
        <v>0</v>
      </c>
      <c r="I55" s="176">
        <v>2</v>
      </c>
      <c r="J55" s="177">
        <v>6</v>
      </c>
      <c r="K55" s="178">
        <v>0</v>
      </c>
      <c r="L55" s="179">
        <v>11</v>
      </c>
      <c r="M55" s="177">
        <v>37</v>
      </c>
      <c r="N55" s="180">
        <v>1</v>
      </c>
      <c r="O55" s="181">
        <v>5</v>
      </c>
      <c r="P55" s="177">
        <v>12</v>
      </c>
      <c r="Q55" s="182">
        <v>2</v>
      </c>
      <c r="R55" s="179"/>
      <c r="S55" s="177"/>
      <c r="T55" s="180"/>
      <c r="U55" s="181"/>
      <c r="V55" s="177"/>
      <c r="W55" s="182"/>
      <c r="X55" s="179"/>
      <c r="Y55" s="177"/>
      <c r="Z55" s="180"/>
      <c r="AA55" s="181"/>
      <c r="AB55" s="177"/>
      <c r="AC55" s="182"/>
      <c r="AD55" s="179"/>
      <c r="AE55" s="177"/>
      <c r="AF55" s="180"/>
      <c r="AG55" s="181"/>
      <c r="AH55" s="177"/>
      <c r="AI55" s="182"/>
      <c r="AJ55" s="179"/>
      <c r="AK55" s="177"/>
      <c r="AL55" s="180"/>
      <c r="AM55" s="181"/>
      <c r="AN55" s="177"/>
      <c r="AO55" s="182"/>
      <c r="AP55" s="226">
        <f t="shared" si="1"/>
        <v>117</v>
      </c>
    </row>
    <row r="56" spans="1:42" ht="15.75">
      <c r="A56" s="174">
        <v>25</v>
      </c>
      <c r="B56" s="227" t="s">
        <v>106</v>
      </c>
      <c r="C56" s="181">
        <v>23</v>
      </c>
      <c r="D56" s="177">
        <v>81</v>
      </c>
      <c r="E56" s="182">
        <v>5</v>
      </c>
      <c r="F56" s="176">
        <v>68</v>
      </c>
      <c r="G56" s="177">
        <v>396</v>
      </c>
      <c r="H56" s="178">
        <v>17</v>
      </c>
      <c r="I56" s="176">
        <v>29</v>
      </c>
      <c r="J56" s="177">
        <v>75</v>
      </c>
      <c r="K56" s="178">
        <v>1</v>
      </c>
      <c r="L56" s="179">
        <v>48</v>
      </c>
      <c r="M56" s="177">
        <v>464</v>
      </c>
      <c r="N56" s="180">
        <v>160</v>
      </c>
      <c r="O56" s="181">
        <v>87</v>
      </c>
      <c r="P56" s="177">
        <v>218</v>
      </c>
      <c r="Q56" s="182">
        <v>20</v>
      </c>
      <c r="R56" s="179"/>
      <c r="S56" s="177"/>
      <c r="T56" s="180"/>
      <c r="U56" s="181"/>
      <c r="V56" s="177"/>
      <c r="W56" s="182"/>
      <c r="X56" s="179"/>
      <c r="Y56" s="177"/>
      <c r="Z56" s="180"/>
      <c r="AA56" s="181"/>
      <c r="AB56" s="177"/>
      <c r="AC56" s="182"/>
      <c r="AD56" s="179"/>
      <c r="AE56" s="177"/>
      <c r="AF56" s="180"/>
      <c r="AG56" s="181"/>
      <c r="AH56" s="177"/>
      <c r="AI56" s="182"/>
      <c r="AJ56" s="179"/>
      <c r="AK56" s="177"/>
      <c r="AL56" s="180"/>
      <c r="AM56" s="181"/>
      <c r="AN56" s="177"/>
      <c r="AO56" s="182"/>
      <c r="AP56" s="226">
        <f t="shared" si="1"/>
        <v>1692</v>
      </c>
    </row>
    <row r="57" spans="1:42" ht="15.75">
      <c r="A57" s="174">
        <v>26</v>
      </c>
      <c r="B57" s="227" t="s">
        <v>108</v>
      </c>
      <c r="C57" s="181">
        <v>1</v>
      </c>
      <c r="D57" s="177">
        <v>4</v>
      </c>
      <c r="E57" s="182">
        <v>0</v>
      </c>
      <c r="F57" s="176">
        <v>2</v>
      </c>
      <c r="G57" s="177">
        <v>4</v>
      </c>
      <c r="H57" s="178">
        <v>0</v>
      </c>
      <c r="I57" s="176">
        <v>39</v>
      </c>
      <c r="J57" s="177">
        <v>141</v>
      </c>
      <c r="K57" s="178">
        <v>58</v>
      </c>
      <c r="L57" s="179">
        <v>5</v>
      </c>
      <c r="M57" s="177">
        <v>13</v>
      </c>
      <c r="N57" s="180">
        <v>0</v>
      </c>
      <c r="O57" s="181">
        <v>11</v>
      </c>
      <c r="P57" s="177">
        <v>24</v>
      </c>
      <c r="Q57" s="182">
        <v>3</v>
      </c>
      <c r="R57" s="179"/>
      <c r="S57" s="177"/>
      <c r="T57" s="180"/>
      <c r="U57" s="181"/>
      <c r="V57" s="177"/>
      <c r="W57" s="182"/>
      <c r="X57" s="179"/>
      <c r="Y57" s="177"/>
      <c r="Z57" s="180"/>
      <c r="AA57" s="181"/>
      <c r="AB57" s="177"/>
      <c r="AC57" s="182"/>
      <c r="AD57" s="179"/>
      <c r="AE57" s="177"/>
      <c r="AF57" s="180"/>
      <c r="AG57" s="181"/>
      <c r="AH57" s="177"/>
      <c r="AI57" s="182"/>
      <c r="AJ57" s="179"/>
      <c r="AK57" s="177"/>
      <c r="AL57" s="180"/>
      <c r="AM57" s="181"/>
      <c r="AN57" s="177"/>
      <c r="AO57" s="182"/>
      <c r="AP57" s="226">
        <f t="shared" si="1"/>
        <v>305</v>
      </c>
    </row>
    <row r="58" spans="1:42" ht="15.75">
      <c r="A58" s="174">
        <v>27</v>
      </c>
      <c r="B58" s="227" t="s">
        <v>110</v>
      </c>
      <c r="C58" s="181">
        <v>7</v>
      </c>
      <c r="D58" s="177">
        <v>13</v>
      </c>
      <c r="E58" s="182">
        <v>0</v>
      </c>
      <c r="F58" s="176">
        <v>11</v>
      </c>
      <c r="G58" s="177">
        <v>60</v>
      </c>
      <c r="H58" s="178">
        <v>17</v>
      </c>
      <c r="I58" s="176">
        <v>9</v>
      </c>
      <c r="J58" s="177">
        <v>29</v>
      </c>
      <c r="K58" s="178">
        <v>2</v>
      </c>
      <c r="L58" s="179">
        <v>3</v>
      </c>
      <c r="M58" s="177">
        <v>6</v>
      </c>
      <c r="N58" s="180">
        <v>1</v>
      </c>
      <c r="O58" s="181">
        <v>4</v>
      </c>
      <c r="P58" s="177">
        <v>26</v>
      </c>
      <c r="Q58" s="182">
        <v>4</v>
      </c>
      <c r="R58" s="179"/>
      <c r="S58" s="177"/>
      <c r="T58" s="180"/>
      <c r="U58" s="181"/>
      <c r="V58" s="177"/>
      <c r="W58" s="182"/>
      <c r="X58" s="179"/>
      <c r="Y58" s="177"/>
      <c r="Z58" s="180"/>
      <c r="AA58" s="181"/>
      <c r="AB58" s="177"/>
      <c r="AC58" s="182"/>
      <c r="AD58" s="179"/>
      <c r="AE58" s="177"/>
      <c r="AF58" s="180"/>
      <c r="AG58" s="181"/>
      <c r="AH58" s="177"/>
      <c r="AI58" s="182"/>
      <c r="AJ58" s="179"/>
      <c r="AK58" s="177"/>
      <c r="AL58" s="180"/>
      <c r="AM58" s="181"/>
      <c r="AN58" s="177"/>
      <c r="AO58" s="182"/>
      <c r="AP58" s="226">
        <f t="shared" si="1"/>
        <v>192</v>
      </c>
    </row>
    <row r="59" spans="1:42" ht="15.75">
      <c r="A59" s="174">
        <v>28</v>
      </c>
      <c r="B59" s="227" t="s">
        <v>112</v>
      </c>
      <c r="C59" s="181">
        <v>2</v>
      </c>
      <c r="D59" s="177">
        <v>1</v>
      </c>
      <c r="E59" s="182">
        <v>0</v>
      </c>
      <c r="F59" s="176">
        <v>7</v>
      </c>
      <c r="G59" s="177">
        <v>16</v>
      </c>
      <c r="H59" s="178">
        <v>3</v>
      </c>
      <c r="I59" s="176">
        <v>11</v>
      </c>
      <c r="J59" s="177">
        <v>91</v>
      </c>
      <c r="K59" s="178">
        <v>5</v>
      </c>
      <c r="L59" s="179">
        <v>22</v>
      </c>
      <c r="M59" s="177">
        <v>87</v>
      </c>
      <c r="N59" s="180">
        <v>3</v>
      </c>
      <c r="O59" s="181">
        <v>13</v>
      </c>
      <c r="P59" s="177">
        <v>22</v>
      </c>
      <c r="Q59" s="182">
        <v>1</v>
      </c>
      <c r="R59" s="179"/>
      <c r="S59" s="177"/>
      <c r="T59" s="180"/>
      <c r="U59" s="181"/>
      <c r="V59" s="177"/>
      <c r="W59" s="182"/>
      <c r="X59" s="179"/>
      <c r="Y59" s="177"/>
      <c r="Z59" s="180"/>
      <c r="AA59" s="181"/>
      <c r="AB59" s="177"/>
      <c r="AC59" s="182"/>
      <c r="AD59" s="179"/>
      <c r="AE59" s="177"/>
      <c r="AF59" s="180"/>
      <c r="AG59" s="181"/>
      <c r="AH59" s="177"/>
      <c r="AI59" s="182"/>
      <c r="AJ59" s="179"/>
      <c r="AK59" s="177"/>
      <c r="AL59" s="180"/>
      <c r="AM59" s="181"/>
      <c r="AN59" s="177"/>
      <c r="AO59" s="182"/>
      <c r="AP59" s="226">
        <f t="shared" si="1"/>
        <v>284</v>
      </c>
    </row>
    <row r="60" spans="1:42" ht="15.75">
      <c r="A60" s="174">
        <v>29</v>
      </c>
      <c r="B60" s="227" t="s">
        <v>114</v>
      </c>
      <c r="C60" s="181">
        <v>8</v>
      </c>
      <c r="D60" s="177">
        <v>12</v>
      </c>
      <c r="E60" s="182">
        <v>0</v>
      </c>
      <c r="F60" s="176">
        <v>5</v>
      </c>
      <c r="G60" s="177">
        <v>4</v>
      </c>
      <c r="H60" s="178">
        <v>0</v>
      </c>
      <c r="I60" s="176">
        <v>3</v>
      </c>
      <c r="J60" s="177">
        <v>5</v>
      </c>
      <c r="K60" s="178">
        <v>0</v>
      </c>
      <c r="L60" s="179">
        <v>8</v>
      </c>
      <c r="M60" s="177">
        <v>16</v>
      </c>
      <c r="N60" s="180">
        <v>0</v>
      </c>
      <c r="O60" s="181">
        <v>52</v>
      </c>
      <c r="P60" s="177">
        <v>93</v>
      </c>
      <c r="Q60" s="182">
        <v>0</v>
      </c>
      <c r="R60" s="179"/>
      <c r="S60" s="177"/>
      <c r="T60" s="180"/>
      <c r="U60" s="181"/>
      <c r="V60" s="177"/>
      <c r="W60" s="182"/>
      <c r="X60" s="179"/>
      <c r="Y60" s="177"/>
      <c r="Z60" s="180"/>
      <c r="AA60" s="181"/>
      <c r="AB60" s="177"/>
      <c r="AC60" s="182"/>
      <c r="AD60" s="179"/>
      <c r="AE60" s="177"/>
      <c r="AF60" s="180"/>
      <c r="AG60" s="181"/>
      <c r="AH60" s="177"/>
      <c r="AI60" s="182"/>
      <c r="AJ60" s="179"/>
      <c r="AK60" s="177"/>
      <c r="AL60" s="180"/>
      <c r="AM60" s="181"/>
      <c r="AN60" s="177"/>
      <c r="AO60" s="182"/>
      <c r="AP60" s="226">
        <f t="shared" si="1"/>
        <v>206</v>
      </c>
    </row>
    <row r="61" spans="1:42" ht="15.75">
      <c r="A61" s="174">
        <v>30</v>
      </c>
      <c r="B61" s="227" t="s">
        <v>116</v>
      </c>
      <c r="C61" s="181">
        <v>1</v>
      </c>
      <c r="D61" s="177">
        <v>2</v>
      </c>
      <c r="E61" s="182">
        <v>0</v>
      </c>
      <c r="F61" s="176">
        <v>0</v>
      </c>
      <c r="G61" s="177">
        <v>0</v>
      </c>
      <c r="H61" s="178">
        <v>0</v>
      </c>
      <c r="I61" s="176">
        <v>0</v>
      </c>
      <c r="J61" s="177">
        <v>0</v>
      </c>
      <c r="K61" s="178">
        <v>0</v>
      </c>
      <c r="L61" s="179">
        <v>0</v>
      </c>
      <c r="M61" s="177">
        <v>0</v>
      </c>
      <c r="N61" s="180">
        <v>0</v>
      </c>
      <c r="O61" s="181">
        <v>0</v>
      </c>
      <c r="P61" s="177">
        <v>0</v>
      </c>
      <c r="Q61" s="182">
        <v>0</v>
      </c>
      <c r="R61" s="179"/>
      <c r="S61" s="177"/>
      <c r="T61" s="180"/>
      <c r="U61" s="181"/>
      <c r="V61" s="177"/>
      <c r="W61" s="182"/>
      <c r="X61" s="179"/>
      <c r="Y61" s="177"/>
      <c r="Z61" s="180"/>
      <c r="AA61" s="181"/>
      <c r="AB61" s="177"/>
      <c r="AC61" s="182"/>
      <c r="AD61" s="179"/>
      <c r="AE61" s="177"/>
      <c r="AF61" s="180"/>
      <c r="AG61" s="181"/>
      <c r="AH61" s="177"/>
      <c r="AI61" s="182"/>
      <c r="AJ61" s="179"/>
      <c r="AK61" s="177"/>
      <c r="AL61" s="180"/>
      <c r="AM61" s="181"/>
      <c r="AN61" s="177"/>
      <c r="AO61" s="182"/>
      <c r="AP61" s="226">
        <f t="shared" si="1"/>
        <v>3</v>
      </c>
    </row>
    <row r="62" spans="1:42" ht="15.75">
      <c r="A62" s="174">
        <v>31</v>
      </c>
      <c r="B62" s="227" t="s">
        <v>118</v>
      </c>
      <c r="C62" s="181">
        <v>13</v>
      </c>
      <c r="D62" s="177">
        <v>24</v>
      </c>
      <c r="E62" s="182">
        <v>0</v>
      </c>
      <c r="F62" s="176">
        <v>4</v>
      </c>
      <c r="G62" s="177">
        <v>7</v>
      </c>
      <c r="H62" s="178">
        <v>0</v>
      </c>
      <c r="I62" s="176">
        <v>15</v>
      </c>
      <c r="J62" s="177">
        <v>85</v>
      </c>
      <c r="K62" s="178">
        <v>1</v>
      </c>
      <c r="L62" s="179">
        <v>24</v>
      </c>
      <c r="M62" s="177">
        <v>202</v>
      </c>
      <c r="N62" s="180">
        <v>51</v>
      </c>
      <c r="O62" s="181">
        <v>5</v>
      </c>
      <c r="P62" s="177">
        <v>9</v>
      </c>
      <c r="Q62" s="182">
        <v>4</v>
      </c>
      <c r="R62" s="179"/>
      <c r="S62" s="177"/>
      <c r="T62" s="180"/>
      <c r="U62" s="181"/>
      <c r="V62" s="177"/>
      <c r="W62" s="182"/>
      <c r="X62" s="179"/>
      <c r="Y62" s="177"/>
      <c r="Z62" s="180"/>
      <c r="AA62" s="181"/>
      <c r="AB62" s="177"/>
      <c r="AC62" s="182"/>
      <c r="AD62" s="179"/>
      <c r="AE62" s="177"/>
      <c r="AF62" s="180"/>
      <c r="AG62" s="181"/>
      <c r="AH62" s="177"/>
      <c r="AI62" s="182"/>
      <c r="AJ62" s="179"/>
      <c r="AK62" s="177"/>
      <c r="AL62" s="180"/>
      <c r="AM62" s="181"/>
      <c r="AN62" s="177"/>
      <c r="AO62" s="182"/>
      <c r="AP62" s="226">
        <f t="shared" si="1"/>
        <v>444</v>
      </c>
    </row>
    <row r="63" spans="1:42" ht="15.75">
      <c r="A63" s="174">
        <v>32</v>
      </c>
      <c r="B63" s="227" t="s">
        <v>120</v>
      </c>
      <c r="C63" s="181">
        <v>10</v>
      </c>
      <c r="D63" s="177">
        <v>34</v>
      </c>
      <c r="E63" s="182">
        <v>1</v>
      </c>
      <c r="F63" s="176">
        <v>14</v>
      </c>
      <c r="G63" s="177">
        <v>52</v>
      </c>
      <c r="H63" s="178">
        <v>4</v>
      </c>
      <c r="I63" s="176">
        <v>13</v>
      </c>
      <c r="J63" s="177">
        <v>25</v>
      </c>
      <c r="K63" s="178">
        <v>7</v>
      </c>
      <c r="L63" s="179">
        <v>11</v>
      </c>
      <c r="M63" s="177">
        <v>19</v>
      </c>
      <c r="N63" s="180">
        <v>0</v>
      </c>
      <c r="O63" s="181">
        <v>4</v>
      </c>
      <c r="P63" s="177">
        <v>6</v>
      </c>
      <c r="Q63" s="182">
        <v>2</v>
      </c>
      <c r="R63" s="179"/>
      <c r="S63" s="177"/>
      <c r="T63" s="180"/>
      <c r="U63" s="181"/>
      <c r="V63" s="177"/>
      <c r="W63" s="182"/>
      <c r="X63" s="179"/>
      <c r="Y63" s="177"/>
      <c r="Z63" s="180"/>
      <c r="AA63" s="181"/>
      <c r="AB63" s="177"/>
      <c r="AC63" s="182"/>
      <c r="AD63" s="179"/>
      <c r="AE63" s="177"/>
      <c r="AF63" s="180"/>
      <c r="AG63" s="181"/>
      <c r="AH63" s="177"/>
      <c r="AI63" s="182"/>
      <c r="AJ63" s="179"/>
      <c r="AK63" s="177"/>
      <c r="AL63" s="180"/>
      <c r="AM63" s="181"/>
      <c r="AN63" s="177"/>
      <c r="AO63" s="182"/>
      <c r="AP63" s="226">
        <f t="shared" si="1"/>
        <v>202</v>
      </c>
    </row>
    <row r="64" spans="1:42" ht="15.75">
      <c r="A64" s="174">
        <v>33</v>
      </c>
      <c r="B64" s="227" t="s">
        <v>122</v>
      </c>
      <c r="C64" s="181">
        <v>5</v>
      </c>
      <c r="D64" s="177">
        <v>31</v>
      </c>
      <c r="E64" s="182">
        <v>9</v>
      </c>
      <c r="F64" s="176">
        <v>8</v>
      </c>
      <c r="G64" s="177">
        <v>31</v>
      </c>
      <c r="H64" s="178">
        <v>10</v>
      </c>
      <c r="I64" s="176">
        <v>5</v>
      </c>
      <c r="J64" s="177">
        <v>25</v>
      </c>
      <c r="K64" s="178">
        <v>11</v>
      </c>
      <c r="L64" s="179">
        <v>4</v>
      </c>
      <c r="M64" s="177">
        <v>12</v>
      </c>
      <c r="N64" s="180">
        <v>1</v>
      </c>
      <c r="O64" s="181">
        <v>5</v>
      </c>
      <c r="P64" s="177">
        <v>30</v>
      </c>
      <c r="Q64" s="182">
        <v>12</v>
      </c>
      <c r="R64" s="179"/>
      <c r="S64" s="177"/>
      <c r="T64" s="180"/>
      <c r="U64" s="181"/>
      <c r="V64" s="177"/>
      <c r="W64" s="182"/>
      <c r="X64" s="179"/>
      <c r="Y64" s="177"/>
      <c r="Z64" s="180"/>
      <c r="AA64" s="181"/>
      <c r="AB64" s="177"/>
      <c r="AC64" s="182"/>
      <c r="AD64" s="179"/>
      <c r="AE64" s="177"/>
      <c r="AF64" s="180"/>
      <c r="AG64" s="181"/>
      <c r="AH64" s="177"/>
      <c r="AI64" s="182"/>
      <c r="AJ64" s="179"/>
      <c r="AK64" s="177"/>
      <c r="AL64" s="180"/>
      <c r="AM64" s="181"/>
      <c r="AN64" s="177"/>
      <c r="AO64" s="182"/>
      <c r="AP64" s="226">
        <f t="shared" si="1"/>
        <v>199</v>
      </c>
    </row>
    <row r="65" spans="1:42" ht="15.75">
      <c r="A65" s="174">
        <v>34</v>
      </c>
      <c r="B65" s="227" t="s">
        <v>124</v>
      </c>
      <c r="C65" s="181">
        <v>4</v>
      </c>
      <c r="D65" s="177">
        <v>10</v>
      </c>
      <c r="E65" s="182">
        <v>2</v>
      </c>
      <c r="F65" s="176">
        <v>9</v>
      </c>
      <c r="G65" s="177">
        <v>36</v>
      </c>
      <c r="H65" s="178">
        <v>5</v>
      </c>
      <c r="I65" s="176">
        <v>52</v>
      </c>
      <c r="J65" s="177">
        <v>398</v>
      </c>
      <c r="K65" s="178">
        <v>41</v>
      </c>
      <c r="L65" s="179">
        <v>8</v>
      </c>
      <c r="M65" s="177">
        <v>13</v>
      </c>
      <c r="N65" s="180">
        <v>0</v>
      </c>
      <c r="O65" s="181">
        <v>5</v>
      </c>
      <c r="P65" s="177">
        <v>11</v>
      </c>
      <c r="Q65" s="182">
        <v>0</v>
      </c>
      <c r="R65" s="179"/>
      <c r="S65" s="177"/>
      <c r="T65" s="180"/>
      <c r="U65" s="181"/>
      <c r="V65" s="177"/>
      <c r="W65" s="182"/>
      <c r="X65" s="179"/>
      <c r="Y65" s="177"/>
      <c r="Z65" s="180"/>
      <c r="AA65" s="181"/>
      <c r="AB65" s="177"/>
      <c r="AC65" s="182"/>
      <c r="AD65" s="179"/>
      <c r="AE65" s="177"/>
      <c r="AF65" s="180"/>
      <c r="AG65" s="181"/>
      <c r="AH65" s="177"/>
      <c r="AI65" s="182"/>
      <c r="AJ65" s="179"/>
      <c r="AK65" s="177"/>
      <c r="AL65" s="180"/>
      <c r="AM65" s="181"/>
      <c r="AN65" s="177"/>
      <c r="AO65" s="182"/>
      <c r="AP65" s="226">
        <f t="shared" si="1"/>
        <v>594</v>
      </c>
    </row>
    <row r="66" spans="1:42" ht="15.75">
      <c r="A66" s="174">
        <v>35</v>
      </c>
      <c r="B66" s="227" t="s">
        <v>126</v>
      </c>
      <c r="C66" s="181">
        <v>2</v>
      </c>
      <c r="D66" s="177">
        <v>3</v>
      </c>
      <c r="E66" s="182">
        <v>0</v>
      </c>
      <c r="F66" s="176">
        <v>3</v>
      </c>
      <c r="G66" s="177">
        <v>9</v>
      </c>
      <c r="H66" s="178">
        <v>3</v>
      </c>
      <c r="I66" s="176">
        <v>1</v>
      </c>
      <c r="J66" s="177">
        <v>2</v>
      </c>
      <c r="K66" s="178">
        <v>0</v>
      </c>
      <c r="L66" s="179">
        <v>4</v>
      </c>
      <c r="M66" s="177">
        <v>4</v>
      </c>
      <c r="N66" s="180">
        <v>0</v>
      </c>
      <c r="O66" s="181">
        <v>1</v>
      </c>
      <c r="P66" s="177">
        <v>2</v>
      </c>
      <c r="Q66" s="182">
        <v>0</v>
      </c>
      <c r="R66" s="179"/>
      <c r="S66" s="177"/>
      <c r="T66" s="180"/>
      <c r="U66" s="181"/>
      <c r="V66" s="177"/>
      <c r="W66" s="182"/>
      <c r="X66" s="179"/>
      <c r="Y66" s="177"/>
      <c r="Z66" s="180"/>
      <c r="AA66" s="181"/>
      <c r="AB66" s="177"/>
      <c r="AC66" s="182"/>
      <c r="AD66" s="179"/>
      <c r="AE66" s="177"/>
      <c r="AF66" s="180"/>
      <c r="AG66" s="181"/>
      <c r="AH66" s="177"/>
      <c r="AI66" s="182"/>
      <c r="AJ66" s="179"/>
      <c r="AK66" s="177"/>
      <c r="AL66" s="180"/>
      <c r="AM66" s="181"/>
      <c r="AN66" s="177"/>
      <c r="AO66" s="182"/>
      <c r="AP66" s="226">
        <f t="shared" si="1"/>
        <v>34</v>
      </c>
    </row>
    <row r="67" spans="1:42" ht="15.75">
      <c r="A67" s="174">
        <v>36</v>
      </c>
      <c r="B67" s="227" t="s">
        <v>128</v>
      </c>
      <c r="C67" s="181">
        <v>5</v>
      </c>
      <c r="D67" s="177">
        <v>12</v>
      </c>
      <c r="E67" s="182">
        <v>0</v>
      </c>
      <c r="F67" s="176">
        <v>3</v>
      </c>
      <c r="G67" s="177">
        <v>4</v>
      </c>
      <c r="H67" s="178">
        <v>0</v>
      </c>
      <c r="I67" s="176">
        <v>1</v>
      </c>
      <c r="J67" s="177">
        <v>12</v>
      </c>
      <c r="K67" s="178">
        <v>0</v>
      </c>
      <c r="L67" s="179">
        <v>0</v>
      </c>
      <c r="M67" s="177">
        <v>0</v>
      </c>
      <c r="N67" s="180">
        <v>0</v>
      </c>
      <c r="O67" s="181">
        <v>0</v>
      </c>
      <c r="P67" s="177">
        <v>0</v>
      </c>
      <c r="Q67" s="182">
        <v>0</v>
      </c>
      <c r="R67" s="179"/>
      <c r="S67" s="177"/>
      <c r="T67" s="180"/>
      <c r="U67" s="181"/>
      <c r="V67" s="177"/>
      <c r="W67" s="182"/>
      <c r="X67" s="179"/>
      <c r="Y67" s="177"/>
      <c r="Z67" s="180"/>
      <c r="AA67" s="181"/>
      <c r="AB67" s="177"/>
      <c r="AC67" s="182"/>
      <c r="AD67" s="179"/>
      <c r="AE67" s="177"/>
      <c r="AF67" s="180"/>
      <c r="AG67" s="181"/>
      <c r="AH67" s="177"/>
      <c r="AI67" s="182"/>
      <c r="AJ67" s="179"/>
      <c r="AK67" s="177"/>
      <c r="AL67" s="180"/>
      <c r="AM67" s="181"/>
      <c r="AN67" s="177"/>
      <c r="AO67" s="182"/>
      <c r="AP67" s="226">
        <f t="shared" si="1"/>
        <v>37</v>
      </c>
    </row>
    <row r="68" spans="1:42" ht="15.75">
      <c r="A68" s="174">
        <v>37</v>
      </c>
      <c r="B68" s="227" t="s">
        <v>130</v>
      </c>
      <c r="C68" s="181">
        <v>2</v>
      </c>
      <c r="D68" s="177">
        <v>2</v>
      </c>
      <c r="E68" s="182">
        <v>0</v>
      </c>
      <c r="F68" s="176">
        <v>2</v>
      </c>
      <c r="G68" s="177">
        <v>2</v>
      </c>
      <c r="H68" s="178">
        <v>0</v>
      </c>
      <c r="I68" s="176">
        <v>0</v>
      </c>
      <c r="J68" s="177">
        <v>0</v>
      </c>
      <c r="K68" s="178">
        <v>0</v>
      </c>
      <c r="L68" s="179">
        <v>0</v>
      </c>
      <c r="M68" s="177">
        <v>0</v>
      </c>
      <c r="N68" s="180">
        <v>0</v>
      </c>
      <c r="O68" s="181">
        <v>6</v>
      </c>
      <c r="P68" s="177">
        <v>10</v>
      </c>
      <c r="Q68" s="182">
        <v>0</v>
      </c>
      <c r="R68" s="179"/>
      <c r="S68" s="177"/>
      <c r="T68" s="180"/>
      <c r="U68" s="181"/>
      <c r="V68" s="177"/>
      <c r="W68" s="182"/>
      <c r="X68" s="179"/>
      <c r="Y68" s="177"/>
      <c r="Z68" s="180"/>
      <c r="AA68" s="181"/>
      <c r="AB68" s="177"/>
      <c r="AC68" s="182"/>
      <c r="AD68" s="179"/>
      <c r="AE68" s="177"/>
      <c r="AF68" s="180"/>
      <c r="AG68" s="181"/>
      <c r="AH68" s="177"/>
      <c r="AI68" s="182"/>
      <c r="AJ68" s="179"/>
      <c r="AK68" s="177"/>
      <c r="AL68" s="180"/>
      <c r="AM68" s="181"/>
      <c r="AN68" s="177"/>
      <c r="AO68" s="182"/>
      <c r="AP68" s="226">
        <f t="shared" si="1"/>
        <v>24</v>
      </c>
    </row>
    <row r="69" spans="1:42" ht="15.75">
      <c r="A69" s="174">
        <v>38</v>
      </c>
      <c r="B69" s="227" t="s">
        <v>132</v>
      </c>
      <c r="C69" s="181">
        <v>18</v>
      </c>
      <c r="D69" s="177">
        <v>24</v>
      </c>
      <c r="E69" s="182">
        <v>0</v>
      </c>
      <c r="F69" s="176">
        <v>7</v>
      </c>
      <c r="G69" s="177">
        <v>28</v>
      </c>
      <c r="H69" s="178">
        <v>2</v>
      </c>
      <c r="I69" s="176">
        <v>4</v>
      </c>
      <c r="J69" s="177">
        <v>6</v>
      </c>
      <c r="K69" s="178">
        <v>0</v>
      </c>
      <c r="L69" s="179">
        <v>9</v>
      </c>
      <c r="M69" s="177">
        <v>17</v>
      </c>
      <c r="N69" s="180">
        <v>4</v>
      </c>
      <c r="O69" s="181">
        <v>9</v>
      </c>
      <c r="P69" s="177">
        <v>19</v>
      </c>
      <c r="Q69" s="182">
        <v>6</v>
      </c>
      <c r="R69" s="179"/>
      <c r="S69" s="177"/>
      <c r="T69" s="180"/>
      <c r="U69" s="181"/>
      <c r="V69" s="177"/>
      <c r="W69" s="182"/>
      <c r="X69" s="179"/>
      <c r="Y69" s="177"/>
      <c r="Z69" s="180"/>
      <c r="AA69" s="181"/>
      <c r="AB69" s="177"/>
      <c r="AC69" s="182"/>
      <c r="AD69" s="179"/>
      <c r="AE69" s="177"/>
      <c r="AF69" s="180"/>
      <c r="AG69" s="181"/>
      <c r="AH69" s="177"/>
      <c r="AI69" s="182"/>
      <c r="AJ69" s="179"/>
      <c r="AK69" s="177"/>
      <c r="AL69" s="180"/>
      <c r="AM69" s="181"/>
      <c r="AN69" s="177"/>
      <c r="AO69" s="182"/>
      <c r="AP69" s="226">
        <f t="shared" si="1"/>
        <v>153</v>
      </c>
    </row>
    <row r="70" spans="1:42" ht="15.75">
      <c r="A70" s="174">
        <v>39</v>
      </c>
      <c r="B70" s="227" t="s">
        <v>134</v>
      </c>
      <c r="C70" s="181">
        <v>1</v>
      </c>
      <c r="D70" s="177">
        <v>0</v>
      </c>
      <c r="E70" s="182">
        <v>0</v>
      </c>
      <c r="F70" s="176">
        <v>1</v>
      </c>
      <c r="G70" s="177">
        <v>8</v>
      </c>
      <c r="H70" s="178">
        <v>0</v>
      </c>
      <c r="I70" s="176">
        <v>1</v>
      </c>
      <c r="J70" s="177">
        <v>3</v>
      </c>
      <c r="K70" s="178">
        <v>0</v>
      </c>
      <c r="L70" s="179">
        <v>0</v>
      </c>
      <c r="M70" s="177">
        <v>0</v>
      </c>
      <c r="N70" s="180">
        <v>0</v>
      </c>
      <c r="O70" s="181">
        <v>3</v>
      </c>
      <c r="P70" s="177">
        <v>4</v>
      </c>
      <c r="Q70" s="182">
        <v>0</v>
      </c>
      <c r="R70" s="179"/>
      <c r="S70" s="177"/>
      <c r="T70" s="180"/>
      <c r="U70" s="181"/>
      <c r="V70" s="177"/>
      <c r="W70" s="182"/>
      <c r="X70" s="179"/>
      <c r="Y70" s="177"/>
      <c r="Z70" s="180"/>
      <c r="AA70" s="181"/>
      <c r="AB70" s="177"/>
      <c r="AC70" s="182"/>
      <c r="AD70" s="179"/>
      <c r="AE70" s="177"/>
      <c r="AF70" s="180"/>
      <c r="AG70" s="181"/>
      <c r="AH70" s="177"/>
      <c r="AI70" s="182"/>
      <c r="AJ70" s="179"/>
      <c r="AK70" s="177"/>
      <c r="AL70" s="180"/>
      <c r="AM70" s="181"/>
      <c r="AN70" s="177"/>
      <c r="AO70" s="182"/>
      <c r="AP70" s="226">
        <f t="shared" si="1"/>
        <v>21</v>
      </c>
    </row>
    <row r="71" spans="1:42" ht="15.75">
      <c r="A71" s="174">
        <v>40</v>
      </c>
      <c r="B71" s="227" t="s">
        <v>136</v>
      </c>
      <c r="C71" s="181">
        <v>4</v>
      </c>
      <c r="D71" s="177">
        <v>29</v>
      </c>
      <c r="E71" s="182">
        <v>6</v>
      </c>
      <c r="F71" s="176">
        <v>9</v>
      </c>
      <c r="G71" s="177">
        <v>8</v>
      </c>
      <c r="H71" s="178">
        <v>0</v>
      </c>
      <c r="I71" s="176">
        <v>2</v>
      </c>
      <c r="J71" s="177">
        <v>10</v>
      </c>
      <c r="K71" s="178">
        <v>0</v>
      </c>
      <c r="L71" s="179">
        <v>2</v>
      </c>
      <c r="M71" s="177">
        <v>7</v>
      </c>
      <c r="N71" s="180">
        <v>0</v>
      </c>
      <c r="O71" s="181">
        <v>1</v>
      </c>
      <c r="P71" s="177">
        <v>3</v>
      </c>
      <c r="Q71" s="182">
        <v>0</v>
      </c>
      <c r="R71" s="179"/>
      <c r="S71" s="177"/>
      <c r="T71" s="180"/>
      <c r="U71" s="181"/>
      <c r="V71" s="177"/>
      <c r="W71" s="182"/>
      <c r="X71" s="179"/>
      <c r="Y71" s="177"/>
      <c r="Z71" s="180"/>
      <c r="AA71" s="181"/>
      <c r="AB71" s="177"/>
      <c r="AC71" s="182"/>
      <c r="AD71" s="179"/>
      <c r="AE71" s="177"/>
      <c r="AF71" s="180"/>
      <c r="AG71" s="181"/>
      <c r="AH71" s="177"/>
      <c r="AI71" s="182"/>
      <c r="AJ71" s="179"/>
      <c r="AK71" s="177"/>
      <c r="AL71" s="180"/>
      <c r="AM71" s="181"/>
      <c r="AN71" s="177"/>
      <c r="AO71" s="182"/>
      <c r="AP71" s="226">
        <f t="shared" si="1"/>
        <v>81</v>
      </c>
    </row>
    <row r="72" spans="1:42" ht="15.75">
      <c r="A72" s="228">
        <v>41</v>
      </c>
      <c r="B72" s="229" t="s">
        <v>138</v>
      </c>
      <c r="C72" s="192">
        <v>5</v>
      </c>
      <c r="D72" s="188">
        <v>29</v>
      </c>
      <c r="E72" s="193">
        <v>4</v>
      </c>
      <c r="F72" s="187">
        <v>2</v>
      </c>
      <c r="G72" s="188">
        <v>3</v>
      </c>
      <c r="H72" s="189">
        <v>0</v>
      </c>
      <c r="I72" s="187">
        <v>1</v>
      </c>
      <c r="J72" s="188">
        <v>1</v>
      </c>
      <c r="K72" s="189">
        <v>0</v>
      </c>
      <c r="L72" s="190">
        <v>20</v>
      </c>
      <c r="M72" s="188">
        <v>39</v>
      </c>
      <c r="N72" s="191">
        <v>2</v>
      </c>
      <c r="O72" s="192">
        <v>16</v>
      </c>
      <c r="P72" s="188">
        <v>40</v>
      </c>
      <c r="Q72" s="193">
        <v>0</v>
      </c>
      <c r="R72" s="190"/>
      <c r="S72" s="188"/>
      <c r="T72" s="191"/>
      <c r="U72" s="192"/>
      <c r="V72" s="188"/>
      <c r="W72" s="193"/>
      <c r="X72" s="190"/>
      <c r="Y72" s="188"/>
      <c r="Z72" s="191"/>
      <c r="AA72" s="192"/>
      <c r="AB72" s="188"/>
      <c r="AC72" s="193"/>
      <c r="AD72" s="190"/>
      <c r="AE72" s="188"/>
      <c r="AF72" s="191"/>
      <c r="AG72" s="192"/>
      <c r="AH72" s="188"/>
      <c r="AI72" s="193"/>
      <c r="AJ72" s="190"/>
      <c r="AK72" s="188"/>
      <c r="AL72" s="191"/>
      <c r="AM72" s="192"/>
      <c r="AN72" s="188"/>
      <c r="AO72" s="193"/>
      <c r="AP72" s="226">
        <f t="shared" si="1"/>
        <v>162</v>
      </c>
    </row>
    <row r="73" spans="1:42" ht="15.75">
      <c r="A73" s="230"/>
      <c r="B73" s="231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</row>
    <row r="74" spans="1:42" ht="15.75">
      <c r="A74" s="232" t="s">
        <v>140</v>
      </c>
      <c r="B74" s="233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</row>
    <row r="75" spans="1:42" ht="15.75">
      <c r="A75" s="234">
        <v>1</v>
      </c>
      <c r="B75" s="218" t="s">
        <v>141</v>
      </c>
      <c r="C75" s="224">
        <v>48</v>
      </c>
      <c r="D75" s="220">
        <v>1016</v>
      </c>
      <c r="E75" s="225">
        <v>496</v>
      </c>
      <c r="F75" s="219">
        <v>16</v>
      </c>
      <c r="G75" s="220">
        <v>164</v>
      </c>
      <c r="H75" s="221">
        <v>75</v>
      </c>
      <c r="I75" s="219">
        <v>25</v>
      </c>
      <c r="J75" s="220">
        <v>110</v>
      </c>
      <c r="K75" s="221">
        <v>1</v>
      </c>
      <c r="L75" s="222">
        <v>165</v>
      </c>
      <c r="M75" s="220">
        <v>573</v>
      </c>
      <c r="N75" s="223">
        <v>42</v>
      </c>
      <c r="O75" s="224">
        <v>46</v>
      </c>
      <c r="P75" s="220">
        <v>108</v>
      </c>
      <c r="Q75" s="225">
        <v>9</v>
      </c>
      <c r="R75" s="222"/>
      <c r="S75" s="220"/>
      <c r="T75" s="223"/>
      <c r="U75" s="224"/>
      <c r="V75" s="220"/>
      <c r="W75" s="225"/>
      <c r="X75" s="222"/>
      <c r="Y75" s="220"/>
      <c r="Z75" s="223"/>
      <c r="AA75" s="224"/>
      <c r="AB75" s="220"/>
      <c r="AC75" s="225"/>
      <c r="AD75" s="222"/>
      <c r="AE75" s="220"/>
      <c r="AF75" s="223"/>
      <c r="AG75" s="224"/>
      <c r="AH75" s="220"/>
      <c r="AI75" s="225"/>
      <c r="AJ75" s="222"/>
      <c r="AK75" s="220"/>
      <c r="AL75" s="223"/>
      <c r="AM75" s="224"/>
      <c r="AN75" s="220"/>
      <c r="AO75" s="225"/>
      <c r="AP75" s="226">
        <f>SUM(C75:AO75)</f>
        <v>2894</v>
      </c>
    </row>
    <row r="76" spans="1:42" ht="15.75">
      <c r="A76" s="235">
        <v>2</v>
      </c>
      <c r="B76" s="227" t="s">
        <v>143</v>
      </c>
      <c r="C76" s="181">
        <v>26</v>
      </c>
      <c r="D76" s="177">
        <v>49</v>
      </c>
      <c r="E76" s="182">
        <v>0</v>
      </c>
      <c r="F76" s="176">
        <v>49</v>
      </c>
      <c r="G76" s="177">
        <v>99</v>
      </c>
      <c r="H76" s="178">
        <v>1</v>
      </c>
      <c r="I76" s="176">
        <v>23</v>
      </c>
      <c r="J76" s="177">
        <v>60</v>
      </c>
      <c r="K76" s="178">
        <v>5</v>
      </c>
      <c r="L76" s="179">
        <v>27</v>
      </c>
      <c r="M76" s="177">
        <v>110</v>
      </c>
      <c r="N76" s="180">
        <v>3</v>
      </c>
      <c r="O76" s="181">
        <v>38</v>
      </c>
      <c r="P76" s="177">
        <v>115</v>
      </c>
      <c r="Q76" s="182">
        <v>6</v>
      </c>
      <c r="R76" s="179"/>
      <c r="S76" s="177"/>
      <c r="T76" s="180"/>
      <c r="U76" s="181"/>
      <c r="V76" s="177"/>
      <c r="W76" s="182"/>
      <c r="X76" s="179"/>
      <c r="Y76" s="177"/>
      <c r="Z76" s="180"/>
      <c r="AA76" s="181"/>
      <c r="AB76" s="177"/>
      <c r="AC76" s="182"/>
      <c r="AD76" s="179"/>
      <c r="AE76" s="177"/>
      <c r="AF76" s="180"/>
      <c r="AG76" s="181"/>
      <c r="AH76" s="177"/>
      <c r="AI76" s="182"/>
      <c r="AJ76" s="179"/>
      <c r="AK76" s="177"/>
      <c r="AL76" s="180"/>
      <c r="AM76" s="181"/>
      <c r="AN76" s="177"/>
      <c r="AO76" s="182"/>
      <c r="AP76" s="226">
        <f aca="true" t="shared" si="2" ref="AP76:AP83">SUM(C76:AO76)</f>
        <v>611</v>
      </c>
    </row>
    <row r="77" spans="1:42" ht="15.75">
      <c r="A77" s="235">
        <v>3</v>
      </c>
      <c r="B77" s="227" t="s">
        <v>145</v>
      </c>
      <c r="C77" s="181">
        <v>9</v>
      </c>
      <c r="D77" s="177">
        <v>112</v>
      </c>
      <c r="E77" s="182">
        <v>56</v>
      </c>
      <c r="F77" s="176">
        <v>7</v>
      </c>
      <c r="G77" s="177">
        <v>36</v>
      </c>
      <c r="H77" s="178">
        <v>1</v>
      </c>
      <c r="I77" s="176">
        <v>9</v>
      </c>
      <c r="J77" s="177">
        <v>18</v>
      </c>
      <c r="K77" s="178">
        <v>1</v>
      </c>
      <c r="L77" s="179">
        <v>3</v>
      </c>
      <c r="M77" s="177">
        <v>8</v>
      </c>
      <c r="N77" s="180">
        <v>4</v>
      </c>
      <c r="O77" s="181">
        <v>6</v>
      </c>
      <c r="P77" s="177">
        <v>13</v>
      </c>
      <c r="Q77" s="182">
        <v>6</v>
      </c>
      <c r="R77" s="179"/>
      <c r="S77" s="177"/>
      <c r="T77" s="180"/>
      <c r="U77" s="181"/>
      <c r="V77" s="177"/>
      <c r="W77" s="182"/>
      <c r="X77" s="179"/>
      <c r="Y77" s="177"/>
      <c r="Z77" s="180"/>
      <c r="AA77" s="181"/>
      <c r="AB77" s="177"/>
      <c r="AC77" s="182"/>
      <c r="AD77" s="179"/>
      <c r="AE77" s="177"/>
      <c r="AF77" s="180"/>
      <c r="AG77" s="181"/>
      <c r="AH77" s="177"/>
      <c r="AI77" s="182"/>
      <c r="AJ77" s="179"/>
      <c r="AK77" s="177"/>
      <c r="AL77" s="180"/>
      <c r="AM77" s="181"/>
      <c r="AN77" s="177"/>
      <c r="AO77" s="182"/>
      <c r="AP77" s="226">
        <f t="shared" si="2"/>
        <v>289</v>
      </c>
    </row>
    <row r="78" spans="1:42" ht="15.75">
      <c r="A78" s="235">
        <v>4</v>
      </c>
      <c r="B78" s="227" t="s">
        <v>147</v>
      </c>
      <c r="C78" s="181">
        <v>6</v>
      </c>
      <c r="D78" s="177">
        <v>35</v>
      </c>
      <c r="E78" s="182">
        <v>1</v>
      </c>
      <c r="F78" s="176">
        <v>14</v>
      </c>
      <c r="G78" s="177">
        <v>22</v>
      </c>
      <c r="H78" s="178">
        <v>0</v>
      </c>
      <c r="I78" s="176">
        <v>7</v>
      </c>
      <c r="J78" s="177">
        <v>19</v>
      </c>
      <c r="K78" s="178">
        <v>1</v>
      </c>
      <c r="L78" s="179">
        <v>3</v>
      </c>
      <c r="M78" s="177">
        <v>16</v>
      </c>
      <c r="N78" s="180">
        <v>2</v>
      </c>
      <c r="O78" s="181">
        <v>3</v>
      </c>
      <c r="P78" s="177">
        <v>5</v>
      </c>
      <c r="Q78" s="182">
        <v>1</v>
      </c>
      <c r="R78" s="179"/>
      <c r="S78" s="177"/>
      <c r="T78" s="180"/>
      <c r="U78" s="181"/>
      <c r="V78" s="177"/>
      <c r="W78" s="182"/>
      <c r="X78" s="179"/>
      <c r="Y78" s="177"/>
      <c r="Z78" s="180"/>
      <c r="AA78" s="181"/>
      <c r="AB78" s="177"/>
      <c r="AC78" s="182"/>
      <c r="AD78" s="179"/>
      <c r="AE78" s="177"/>
      <c r="AF78" s="180"/>
      <c r="AG78" s="181"/>
      <c r="AH78" s="177"/>
      <c r="AI78" s="182"/>
      <c r="AJ78" s="179"/>
      <c r="AK78" s="177"/>
      <c r="AL78" s="180"/>
      <c r="AM78" s="181"/>
      <c r="AN78" s="177"/>
      <c r="AO78" s="182"/>
      <c r="AP78" s="226">
        <f t="shared" si="2"/>
        <v>135</v>
      </c>
    </row>
    <row r="79" spans="1:42" ht="15.75">
      <c r="A79" s="235">
        <v>5</v>
      </c>
      <c r="B79" s="227" t="s">
        <v>149</v>
      </c>
      <c r="C79" s="181">
        <v>1</v>
      </c>
      <c r="D79" s="177">
        <v>2</v>
      </c>
      <c r="E79" s="182">
        <v>2</v>
      </c>
      <c r="F79" s="176">
        <v>1</v>
      </c>
      <c r="G79" s="177">
        <v>2</v>
      </c>
      <c r="H79" s="178">
        <v>1</v>
      </c>
      <c r="I79" s="176">
        <v>0</v>
      </c>
      <c r="J79" s="177">
        <v>0</v>
      </c>
      <c r="K79" s="178">
        <v>0</v>
      </c>
      <c r="L79" s="179">
        <v>4</v>
      </c>
      <c r="M79" s="177">
        <v>7</v>
      </c>
      <c r="N79" s="180">
        <v>0</v>
      </c>
      <c r="O79" s="181">
        <v>5</v>
      </c>
      <c r="P79" s="177">
        <v>23</v>
      </c>
      <c r="Q79" s="182">
        <v>13</v>
      </c>
      <c r="R79" s="179"/>
      <c r="S79" s="177"/>
      <c r="T79" s="180"/>
      <c r="U79" s="181"/>
      <c r="V79" s="177"/>
      <c r="W79" s="182"/>
      <c r="X79" s="179"/>
      <c r="Y79" s="177"/>
      <c r="Z79" s="180"/>
      <c r="AA79" s="181"/>
      <c r="AB79" s="177"/>
      <c r="AC79" s="182"/>
      <c r="AD79" s="179"/>
      <c r="AE79" s="177"/>
      <c r="AF79" s="180"/>
      <c r="AG79" s="181"/>
      <c r="AH79" s="177"/>
      <c r="AI79" s="182"/>
      <c r="AJ79" s="179"/>
      <c r="AK79" s="177"/>
      <c r="AL79" s="180"/>
      <c r="AM79" s="181"/>
      <c r="AN79" s="177"/>
      <c r="AO79" s="182"/>
      <c r="AP79" s="226">
        <f t="shared" si="2"/>
        <v>61</v>
      </c>
    </row>
    <row r="80" spans="1:42" ht="15.75">
      <c r="A80" s="235">
        <v>6</v>
      </c>
      <c r="B80" s="227" t="s">
        <v>151</v>
      </c>
      <c r="C80" s="181">
        <v>6</v>
      </c>
      <c r="D80" s="177">
        <v>16</v>
      </c>
      <c r="E80" s="182">
        <v>0</v>
      </c>
      <c r="F80" s="176">
        <v>137</v>
      </c>
      <c r="G80" s="177">
        <v>974</v>
      </c>
      <c r="H80" s="178">
        <v>4</v>
      </c>
      <c r="I80" s="176">
        <v>13</v>
      </c>
      <c r="J80" s="177">
        <v>33</v>
      </c>
      <c r="K80" s="178">
        <v>10</v>
      </c>
      <c r="L80" s="179">
        <v>8</v>
      </c>
      <c r="M80" s="177">
        <v>110</v>
      </c>
      <c r="N80" s="180">
        <v>0</v>
      </c>
      <c r="O80" s="181">
        <v>10</v>
      </c>
      <c r="P80" s="177">
        <v>102</v>
      </c>
      <c r="Q80" s="182">
        <v>42</v>
      </c>
      <c r="R80" s="179"/>
      <c r="S80" s="177"/>
      <c r="T80" s="180"/>
      <c r="U80" s="181"/>
      <c r="V80" s="177"/>
      <c r="W80" s="182"/>
      <c r="X80" s="179"/>
      <c r="Y80" s="177"/>
      <c r="Z80" s="180"/>
      <c r="AA80" s="181"/>
      <c r="AB80" s="177"/>
      <c r="AC80" s="182"/>
      <c r="AD80" s="179"/>
      <c r="AE80" s="177"/>
      <c r="AF80" s="180"/>
      <c r="AG80" s="181"/>
      <c r="AH80" s="177"/>
      <c r="AI80" s="182"/>
      <c r="AJ80" s="179"/>
      <c r="AK80" s="177"/>
      <c r="AL80" s="180"/>
      <c r="AM80" s="181"/>
      <c r="AN80" s="177"/>
      <c r="AO80" s="182"/>
      <c r="AP80" s="226">
        <f t="shared" si="2"/>
        <v>1465</v>
      </c>
    </row>
    <row r="81" spans="1:42" ht="15.75">
      <c r="A81" s="235">
        <v>7</v>
      </c>
      <c r="B81" s="227" t="s">
        <v>153</v>
      </c>
      <c r="C81" s="181">
        <v>1</v>
      </c>
      <c r="D81" s="177">
        <v>1</v>
      </c>
      <c r="E81" s="182">
        <v>0</v>
      </c>
      <c r="F81" s="176">
        <v>11</v>
      </c>
      <c r="G81" s="177">
        <v>65</v>
      </c>
      <c r="H81" s="178">
        <v>13</v>
      </c>
      <c r="I81" s="176">
        <v>0</v>
      </c>
      <c r="J81" s="177">
        <v>0</v>
      </c>
      <c r="K81" s="178">
        <v>0</v>
      </c>
      <c r="L81" s="179">
        <v>0</v>
      </c>
      <c r="M81" s="177">
        <v>0</v>
      </c>
      <c r="N81" s="180">
        <v>0</v>
      </c>
      <c r="O81" s="181">
        <v>0</v>
      </c>
      <c r="P81" s="177">
        <v>0</v>
      </c>
      <c r="Q81" s="182">
        <v>0</v>
      </c>
      <c r="R81" s="179"/>
      <c r="S81" s="177"/>
      <c r="T81" s="180"/>
      <c r="U81" s="181"/>
      <c r="V81" s="177"/>
      <c r="W81" s="182"/>
      <c r="X81" s="179"/>
      <c r="Y81" s="177"/>
      <c r="Z81" s="180"/>
      <c r="AA81" s="181"/>
      <c r="AB81" s="177"/>
      <c r="AC81" s="182"/>
      <c r="AD81" s="179"/>
      <c r="AE81" s="177"/>
      <c r="AF81" s="180"/>
      <c r="AG81" s="181"/>
      <c r="AH81" s="177"/>
      <c r="AI81" s="182"/>
      <c r="AJ81" s="179"/>
      <c r="AK81" s="177"/>
      <c r="AL81" s="180"/>
      <c r="AM81" s="181"/>
      <c r="AN81" s="177"/>
      <c r="AO81" s="182"/>
      <c r="AP81" s="226">
        <f t="shared" si="2"/>
        <v>91</v>
      </c>
    </row>
    <row r="82" spans="1:42" ht="15.75">
      <c r="A82" s="235">
        <v>8</v>
      </c>
      <c r="B82" s="227" t="s">
        <v>155</v>
      </c>
      <c r="C82" s="181">
        <v>2</v>
      </c>
      <c r="D82" s="177">
        <v>3</v>
      </c>
      <c r="E82" s="182">
        <v>0</v>
      </c>
      <c r="F82" s="176">
        <v>3</v>
      </c>
      <c r="G82" s="177">
        <v>2</v>
      </c>
      <c r="H82" s="178">
        <v>0</v>
      </c>
      <c r="I82" s="176">
        <v>11</v>
      </c>
      <c r="J82" s="177">
        <v>121</v>
      </c>
      <c r="K82" s="178">
        <v>155</v>
      </c>
      <c r="L82" s="179">
        <v>24</v>
      </c>
      <c r="M82" s="177">
        <v>39</v>
      </c>
      <c r="N82" s="180">
        <v>0</v>
      </c>
      <c r="O82" s="181">
        <v>3</v>
      </c>
      <c r="P82" s="177">
        <v>11</v>
      </c>
      <c r="Q82" s="182">
        <v>0</v>
      </c>
      <c r="R82" s="179"/>
      <c r="S82" s="177"/>
      <c r="T82" s="180"/>
      <c r="U82" s="181"/>
      <c r="V82" s="177"/>
      <c r="W82" s="182"/>
      <c r="X82" s="179"/>
      <c r="Y82" s="177"/>
      <c r="Z82" s="180"/>
      <c r="AA82" s="181"/>
      <c r="AB82" s="177"/>
      <c r="AC82" s="182"/>
      <c r="AD82" s="179"/>
      <c r="AE82" s="177"/>
      <c r="AF82" s="180"/>
      <c r="AG82" s="181"/>
      <c r="AH82" s="177"/>
      <c r="AI82" s="182"/>
      <c r="AJ82" s="179"/>
      <c r="AK82" s="177"/>
      <c r="AL82" s="180"/>
      <c r="AM82" s="181"/>
      <c r="AN82" s="177"/>
      <c r="AO82" s="182"/>
      <c r="AP82" s="226">
        <f t="shared" si="2"/>
        <v>374</v>
      </c>
    </row>
    <row r="83" spans="1:42" ht="15.75">
      <c r="A83" s="236">
        <v>9</v>
      </c>
      <c r="B83" s="229" t="s">
        <v>157</v>
      </c>
      <c r="C83" s="192">
        <v>11</v>
      </c>
      <c r="D83" s="188">
        <v>55</v>
      </c>
      <c r="E83" s="193">
        <v>9</v>
      </c>
      <c r="F83" s="187">
        <v>13</v>
      </c>
      <c r="G83" s="188">
        <v>114</v>
      </c>
      <c r="H83" s="189">
        <v>47</v>
      </c>
      <c r="I83" s="187">
        <v>19</v>
      </c>
      <c r="J83" s="188">
        <v>49</v>
      </c>
      <c r="K83" s="189">
        <v>15</v>
      </c>
      <c r="L83" s="190">
        <v>6</v>
      </c>
      <c r="M83" s="188">
        <v>24</v>
      </c>
      <c r="N83" s="191">
        <v>3</v>
      </c>
      <c r="O83" s="192">
        <v>5</v>
      </c>
      <c r="P83" s="188">
        <v>15</v>
      </c>
      <c r="Q83" s="193">
        <v>4</v>
      </c>
      <c r="R83" s="190"/>
      <c r="S83" s="188"/>
      <c r="T83" s="191"/>
      <c r="U83" s="192"/>
      <c r="V83" s="188"/>
      <c r="W83" s="193"/>
      <c r="X83" s="190"/>
      <c r="Y83" s="188"/>
      <c r="Z83" s="191"/>
      <c r="AA83" s="192"/>
      <c r="AB83" s="188"/>
      <c r="AC83" s="193"/>
      <c r="AD83" s="190"/>
      <c r="AE83" s="188"/>
      <c r="AF83" s="191"/>
      <c r="AG83" s="192"/>
      <c r="AH83" s="188"/>
      <c r="AI83" s="193"/>
      <c r="AJ83" s="190"/>
      <c r="AK83" s="188"/>
      <c r="AL83" s="191"/>
      <c r="AM83" s="192"/>
      <c r="AN83" s="188"/>
      <c r="AO83" s="193"/>
      <c r="AP83" s="226">
        <f t="shared" si="2"/>
        <v>389</v>
      </c>
    </row>
    <row r="84" spans="1:42" ht="15.75">
      <c r="A84" s="237"/>
      <c r="B84" s="231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</row>
    <row r="85" spans="1:42" ht="15.75">
      <c r="A85" s="232" t="s">
        <v>159</v>
      </c>
      <c r="B85" s="238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</row>
    <row r="86" spans="1:42" ht="15.75">
      <c r="A86" s="239">
        <v>1</v>
      </c>
      <c r="B86" s="240" t="s">
        <v>160</v>
      </c>
      <c r="C86" s="243">
        <v>0</v>
      </c>
      <c r="D86" s="244">
        <v>0</v>
      </c>
      <c r="E86" s="245">
        <v>0</v>
      </c>
      <c r="F86" s="241">
        <v>0</v>
      </c>
      <c r="G86" s="241">
        <v>0</v>
      </c>
      <c r="H86" s="241">
        <v>0</v>
      </c>
      <c r="I86" s="241">
        <v>1</v>
      </c>
      <c r="J86" s="241">
        <v>1</v>
      </c>
      <c r="K86" s="241">
        <v>0</v>
      </c>
      <c r="L86" s="241">
        <v>0</v>
      </c>
      <c r="M86" s="241">
        <v>0</v>
      </c>
      <c r="N86" s="242">
        <v>0</v>
      </c>
      <c r="O86" s="243">
        <v>0</v>
      </c>
      <c r="P86" s="244">
        <v>0</v>
      </c>
      <c r="Q86" s="245">
        <v>0</v>
      </c>
      <c r="R86" s="246"/>
      <c r="S86" s="241"/>
      <c r="T86" s="242"/>
      <c r="U86" s="243"/>
      <c r="V86" s="244"/>
      <c r="W86" s="245"/>
      <c r="X86" s="246"/>
      <c r="Y86" s="241"/>
      <c r="Z86" s="242"/>
      <c r="AA86" s="243"/>
      <c r="AB86" s="244"/>
      <c r="AC86" s="245"/>
      <c r="AD86" s="246"/>
      <c r="AE86" s="241"/>
      <c r="AF86" s="242"/>
      <c r="AG86" s="243"/>
      <c r="AH86" s="244"/>
      <c r="AI86" s="245"/>
      <c r="AJ86" s="246"/>
      <c r="AK86" s="241"/>
      <c r="AL86" s="242"/>
      <c r="AM86" s="243"/>
      <c r="AN86" s="244"/>
      <c r="AO86" s="245"/>
      <c r="AP86" s="246">
        <f>SUM(C86:AO86)</f>
        <v>2</v>
      </c>
    </row>
    <row r="87" spans="1:42" ht="15.75">
      <c r="A87" s="247"/>
      <c r="B87" s="248" t="s">
        <v>230</v>
      </c>
      <c r="C87" s="250">
        <f>SUM(C4:C86)</f>
        <v>12527</v>
      </c>
      <c r="D87" s="250">
        <f>SUM(D4:D86)</f>
        <v>54601</v>
      </c>
      <c r="E87" s="250">
        <f>SUM(E4:E86)</f>
        <v>15827</v>
      </c>
      <c r="F87" s="249"/>
      <c r="G87" s="249"/>
      <c r="H87" s="249"/>
      <c r="I87" s="249">
        <f aca="true" t="shared" si="3" ref="I87:Q87">SUM(I4:I86)</f>
        <v>13693</v>
      </c>
      <c r="J87" s="249">
        <f t="shared" si="3"/>
        <v>40310</v>
      </c>
      <c r="K87" s="249">
        <f t="shared" si="3"/>
        <v>9033</v>
      </c>
      <c r="L87" s="249">
        <f t="shared" si="3"/>
        <v>10444</v>
      </c>
      <c r="M87" s="249">
        <f t="shared" si="3"/>
        <v>39658</v>
      </c>
      <c r="N87" s="249">
        <f t="shared" si="3"/>
        <v>9627</v>
      </c>
      <c r="O87" s="250">
        <f t="shared" si="3"/>
        <v>9465</v>
      </c>
      <c r="P87" s="250">
        <f t="shared" si="3"/>
        <v>44074</v>
      </c>
      <c r="Q87" s="250">
        <f t="shared" si="3"/>
        <v>13367</v>
      </c>
      <c r="R87" s="249"/>
      <c r="S87" s="249"/>
      <c r="T87" s="249"/>
      <c r="U87" s="250"/>
      <c r="V87" s="250"/>
      <c r="W87" s="250"/>
      <c r="X87" s="249"/>
      <c r="Y87" s="249"/>
      <c r="Z87" s="249"/>
      <c r="AA87" s="250"/>
      <c r="AB87" s="250"/>
      <c r="AC87" s="250"/>
      <c r="AD87" s="249"/>
      <c r="AE87" s="249"/>
      <c r="AF87" s="249"/>
      <c r="AG87" s="250"/>
      <c r="AH87" s="250"/>
      <c r="AI87" s="250"/>
      <c r="AJ87" s="249"/>
      <c r="AK87" s="249"/>
      <c r="AL87" s="249"/>
      <c r="AM87" s="250"/>
      <c r="AN87" s="250"/>
      <c r="AO87" s="250"/>
      <c r="AP87" s="325">
        <f>SUM(AP4:AP86)</f>
        <v>336083</v>
      </c>
    </row>
  </sheetData>
  <sheetProtection/>
  <mergeCells count="15">
    <mergeCell ref="AP1:AP2"/>
    <mergeCell ref="AM1:AO1"/>
    <mergeCell ref="A2:B2"/>
    <mergeCell ref="X1:Z1"/>
    <mergeCell ref="AA1:AC1"/>
    <mergeCell ref="AD1:AF1"/>
    <mergeCell ref="AG1:AI1"/>
    <mergeCell ref="AJ1:AL1"/>
    <mergeCell ref="F1:H1"/>
    <mergeCell ref="I1:K1"/>
    <mergeCell ref="C1:E1"/>
    <mergeCell ref="L1:N1"/>
    <mergeCell ref="O1:Q1"/>
    <mergeCell ref="R1:T1"/>
    <mergeCell ref="U1:W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02"/>
  <sheetViews>
    <sheetView zoomScale="115" zoomScaleNormal="115" zoomScalePageLayoutView="0" workbookViewId="0" topLeftCell="A1">
      <selection activeCell="P5" sqref="P5"/>
    </sheetView>
  </sheetViews>
  <sheetFormatPr defaultColWidth="9.140625" defaultRowHeight="12.75"/>
  <cols>
    <col min="2" max="2" width="47.57421875" style="0" customWidth="1"/>
    <col min="3" max="3" width="12.7109375" style="0" hidden="1" customWidth="1"/>
    <col min="4" max="4" width="12.28125" style="0" hidden="1" customWidth="1"/>
    <col min="5" max="7" width="10.7109375" style="0" hidden="1" customWidth="1"/>
    <col min="8" max="11" width="13.28125" style="0" hidden="1" customWidth="1"/>
    <col min="12" max="13" width="13.28125" style="0" customWidth="1"/>
    <col min="14" max="25" width="12.7109375" style="0" customWidth="1"/>
    <col min="26" max="26" width="18.7109375" style="0" bestFit="1" customWidth="1"/>
  </cols>
  <sheetData>
    <row r="1" spans="1:26" ht="12.75">
      <c r="A1" s="431" t="s">
        <v>257</v>
      </c>
      <c r="B1" s="43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</row>
    <row r="2" spans="1:26" ht="24.75" customHeight="1">
      <c r="A2" s="432" t="s">
        <v>0</v>
      </c>
      <c r="B2" s="434" t="s">
        <v>388</v>
      </c>
      <c r="C2" s="303">
        <v>40187</v>
      </c>
      <c r="D2" s="303">
        <v>40218</v>
      </c>
      <c r="E2" s="303">
        <v>40238</v>
      </c>
      <c r="F2" s="303">
        <v>40269</v>
      </c>
      <c r="G2" s="303">
        <v>40299</v>
      </c>
      <c r="H2" s="303">
        <v>40330</v>
      </c>
      <c r="I2" s="303">
        <v>40360</v>
      </c>
      <c r="J2" s="303">
        <v>40391</v>
      </c>
      <c r="K2" s="303">
        <v>40422</v>
      </c>
      <c r="L2" s="303">
        <v>40452</v>
      </c>
      <c r="M2" s="303">
        <v>40483</v>
      </c>
      <c r="N2" s="303">
        <v>40544</v>
      </c>
      <c r="O2" s="303">
        <v>40575</v>
      </c>
      <c r="P2" s="303">
        <v>40603</v>
      </c>
      <c r="Q2" s="303">
        <v>40634</v>
      </c>
      <c r="R2" s="303">
        <v>40664</v>
      </c>
      <c r="S2" s="303">
        <v>40695</v>
      </c>
      <c r="T2" s="303">
        <v>40725</v>
      </c>
      <c r="U2" s="303">
        <v>40756</v>
      </c>
      <c r="V2" s="303">
        <v>40787</v>
      </c>
      <c r="W2" s="303">
        <v>40817</v>
      </c>
      <c r="X2" s="303">
        <v>40848</v>
      </c>
      <c r="Y2" s="303">
        <v>40878</v>
      </c>
      <c r="Z2" s="427" t="s">
        <v>233</v>
      </c>
    </row>
    <row r="3" spans="1:26" ht="24.75" customHeight="1">
      <c r="A3" s="433"/>
      <c r="B3" s="435"/>
      <c r="C3" s="304" t="s">
        <v>3</v>
      </c>
      <c r="D3" s="304" t="s">
        <v>3</v>
      </c>
      <c r="E3" s="304" t="s">
        <v>3</v>
      </c>
      <c r="F3" s="304" t="s">
        <v>3</v>
      </c>
      <c r="G3" s="304" t="s">
        <v>3</v>
      </c>
      <c r="H3" s="304" t="s">
        <v>3</v>
      </c>
      <c r="I3" s="304" t="s">
        <v>3</v>
      </c>
      <c r="J3" s="304" t="s">
        <v>3</v>
      </c>
      <c r="K3" s="304" t="s">
        <v>3</v>
      </c>
      <c r="L3" s="304" t="s">
        <v>3</v>
      </c>
      <c r="M3" s="304" t="s">
        <v>3</v>
      </c>
      <c r="N3" s="304" t="s">
        <v>3</v>
      </c>
      <c r="O3" s="304" t="s">
        <v>3</v>
      </c>
      <c r="P3" s="304" t="s">
        <v>3</v>
      </c>
      <c r="Q3" s="304" t="s">
        <v>3</v>
      </c>
      <c r="R3" s="304" t="s">
        <v>3</v>
      </c>
      <c r="S3" s="304" t="s">
        <v>3</v>
      </c>
      <c r="T3" s="304" t="s">
        <v>3</v>
      </c>
      <c r="U3" s="304" t="s">
        <v>3</v>
      </c>
      <c r="V3" s="304" t="s">
        <v>3</v>
      </c>
      <c r="W3" s="304" t="s">
        <v>3</v>
      </c>
      <c r="X3" s="304" t="s">
        <v>3</v>
      </c>
      <c r="Y3" s="304" t="s">
        <v>3</v>
      </c>
      <c r="Z3" s="428"/>
    </row>
    <row r="4" spans="1:26" ht="12.75">
      <c r="A4" s="305" t="s">
        <v>234</v>
      </c>
      <c r="B4" s="261"/>
      <c r="C4" s="306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264"/>
    </row>
    <row r="5" spans="1:26" ht="12.75">
      <c r="A5" s="308">
        <v>1</v>
      </c>
      <c r="B5" s="309" t="s">
        <v>165</v>
      </c>
      <c r="C5" s="310">
        <v>1549</v>
      </c>
      <c r="D5" s="310">
        <v>1404</v>
      </c>
      <c r="E5" s="310">
        <v>1543</v>
      </c>
      <c r="F5" s="310">
        <v>1843</v>
      </c>
      <c r="G5" s="310">
        <v>1003</v>
      </c>
      <c r="H5" s="310">
        <v>1425</v>
      </c>
      <c r="I5" s="310">
        <v>537</v>
      </c>
      <c r="J5" s="310">
        <v>452</v>
      </c>
      <c r="K5" s="310">
        <v>817</v>
      </c>
      <c r="L5" s="310">
        <v>985</v>
      </c>
      <c r="M5" s="310">
        <v>459</v>
      </c>
      <c r="N5" s="310">
        <v>295</v>
      </c>
      <c r="O5" s="310">
        <v>164</v>
      </c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1">
        <f>SUM(L5:O5)</f>
        <v>1903</v>
      </c>
    </row>
    <row r="6" spans="1:26" ht="12.75">
      <c r="A6" s="312">
        <v>2</v>
      </c>
      <c r="B6" s="309" t="s">
        <v>7</v>
      </c>
      <c r="C6" s="310">
        <v>613</v>
      </c>
      <c r="D6" s="310">
        <v>664</v>
      </c>
      <c r="E6" s="310">
        <v>520</v>
      </c>
      <c r="F6" s="310">
        <v>713</v>
      </c>
      <c r="G6" s="310">
        <v>374</v>
      </c>
      <c r="H6" s="310">
        <v>1150</v>
      </c>
      <c r="I6" s="310">
        <v>553</v>
      </c>
      <c r="J6" s="310">
        <v>889</v>
      </c>
      <c r="K6" s="310">
        <v>741</v>
      </c>
      <c r="L6" s="310">
        <v>338</v>
      </c>
      <c r="M6" s="310">
        <v>525</v>
      </c>
      <c r="N6" s="310">
        <v>678</v>
      </c>
      <c r="O6" s="310">
        <v>483</v>
      </c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1">
        <f aca="true" t="shared" si="0" ref="Z6:Z69">SUM(L6:O6)</f>
        <v>2024</v>
      </c>
    </row>
    <row r="7" spans="1:26" ht="12.75">
      <c r="A7" s="312">
        <v>3</v>
      </c>
      <c r="B7" s="309" t="s">
        <v>9</v>
      </c>
      <c r="C7" s="310">
        <v>1837</v>
      </c>
      <c r="D7" s="310">
        <v>1203</v>
      </c>
      <c r="E7" s="310">
        <v>1364</v>
      </c>
      <c r="F7" s="310">
        <v>1181</v>
      </c>
      <c r="G7" s="310">
        <v>973</v>
      </c>
      <c r="H7" s="310">
        <v>2321</v>
      </c>
      <c r="I7" s="310">
        <v>3738</v>
      </c>
      <c r="J7" s="310">
        <v>3378</v>
      </c>
      <c r="K7" s="310">
        <v>2497</v>
      </c>
      <c r="L7" s="310">
        <v>1604</v>
      </c>
      <c r="M7" s="310">
        <v>4061</v>
      </c>
      <c r="N7" s="310">
        <v>1780</v>
      </c>
      <c r="O7" s="310">
        <v>1553</v>
      </c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1">
        <f t="shared" si="0"/>
        <v>8998</v>
      </c>
    </row>
    <row r="8" spans="1:26" ht="12.75">
      <c r="A8" s="312">
        <v>4</v>
      </c>
      <c r="B8" s="309" t="s">
        <v>11</v>
      </c>
      <c r="C8" s="310">
        <v>1105</v>
      </c>
      <c r="D8" s="310">
        <v>649</v>
      </c>
      <c r="E8" s="310">
        <v>278</v>
      </c>
      <c r="F8" s="310">
        <v>510</v>
      </c>
      <c r="G8" s="310">
        <v>302</v>
      </c>
      <c r="H8" s="310">
        <v>916</v>
      </c>
      <c r="I8" s="310">
        <v>962</v>
      </c>
      <c r="J8" s="310">
        <v>2563</v>
      </c>
      <c r="K8" s="310">
        <v>1027</v>
      </c>
      <c r="L8" s="310">
        <v>373</v>
      </c>
      <c r="M8" s="310">
        <v>562</v>
      </c>
      <c r="N8" s="310">
        <v>1061</v>
      </c>
      <c r="O8" s="310">
        <v>539</v>
      </c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1">
        <f t="shared" si="0"/>
        <v>2535</v>
      </c>
    </row>
    <row r="9" spans="1:26" ht="12.75">
      <c r="A9" s="312">
        <v>5</v>
      </c>
      <c r="B9" s="309" t="s">
        <v>208</v>
      </c>
      <c r="C9" s="310">
        <v>698</v>
      </c>
      <c r="D9" s="310">
        <v>684</v>
      </c>
      <c r="E9" s="310">
        <v>606</v>
      </c>
      <c r="F9" s="310">
        <v>446</v>
      </c>
      <c r="G9" s="310">
        <v>423</v>
      </c>
      <c r="H9" s="310">
        <v>2136</v>
      </c>
      <c r="I9" s="310">
        <v>1417</v>
      </c>
      <c r="J9" s="310">
        <v>1133</v>
      </c>
      <c r="K9" s="310">
        <v>883</v>
      </c>
      <c r="L9" s="310">
        <v>1131</v>
      </c>
      <c r="M9" s="310">
        <v>1832</v>
      </c>
      <c r="N9" s="310">
        <v>1013</v>
      </c>
      <c r="O9" s="310">
        <v>684</v>
      </c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1">
        <f t="shared" si="0"/>
        <v>4660</v>
      </c>
    </row>
    <row r="10" spans="1:26" ht="12.75">
      <c r="A10" s="312">
        <v>6</v>
      </c>
      <c r="B10" s="313" t="s">
        <v>235</v>
      </c>
      <c r="C10" s="310">
        <v>78</v>
      </c>
      <c r="D10" s="310">
        <v>51</v>
      </c>
      <c r="E10" s="310">
        <v>9</v>
      </c>
      <c r="F10" s="310">
        <v>22</v>
      </c>
      <c r="G10" s="310">
        <v>12</v>
      </c>
      <c r="H10" s="310">
        <v>82</v>
      </c>
      <c r="I10" s="310">
        <v>22</v>
      </c>
      <c r="J10" s="310">
        <v>71</v>
      </c>
      <c r="K10" s="310">
        <v>248</v>
      </c>
      <c r="L10" s="310">
        <v>14</v>
      </c>
      <c r="M10" s="310">
        <v>122</v>
      </c>
      <c r="N10" s="310">
        <v>42</v>
      </c>
      <c r="O10" s="310">
        <v>113</v>
      </c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1">
        <f t="shared" si="0"/>
        <v>291</v>
      </c>
    </row>
    <row r="11" spans="1:26" ht="12.75">
      <c r="A11" s="312">
        <v>7</v>
      </c>
      <c r="B11" s="313" t="s">
        <v>236</v>
      </c>
      <c r="C11" s="310">
        <v>17</v>
      </c>
      <c r="D11" s="310">
        <v>44</v>
      </c>
      <c r="E11" s="310">
        <v>19</v>
      </c>
      <c r="F11" s="310">
        <v>1</v>
      </c>
      <c r="G11" s="310">
        <v>26</v>
      </c>
      <c r="H11" s="310">
        <v>49</v>
      </c>
      <c r="I11" s="310">
        <v>145</v>
      </c>
      <c r="J11" s="310">
        <v>106</v>
      </c>
      <c r="K11" s="310">
        <v>167</v>
      </c>
      <c r="L11" s="310">
        <v>76</v>
      </c>
      <c r="M11" s="310">
        <v>168</v>
      </c>
      <c r="N11" s="310">
        <v>52</v>
      </c>
      <c r="O11" s="310">
        <v>17</v>
      </c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1">
        <f t="shared" si="0"/>
        <v>313</v>
      </c>
    </row>
    <row r="12" spans="1:26" ht="12.75">
      <c r="A12" s="312">
        <v>8</v>
      </c>
      <c r="B12" s="313" t="s">
        <v>237</v>
      </c>
      <c r="C12" s="310">
        <v>72</v>
      </c>
      <c r="D12" s="310">
        <v>6</v>
      </c>
      <c r="E12" s="310">
        <v>16</v>
      </c>
      <c r="F12" s="310">
        <v>0</v>
      </c>
      <c r="G12" s="310">
        <v>16</v>
      </c>
      <c r="H12" s="310">
        <v>2</v>
      </c>
      <c r="I12" s="310">
        <v>30</v>
      </c>
      <c r="J12" s="310">
        <v>0</v>
      </c>
      <c r="K12" s="310">
        <v>43</v>
      </c>
      <c r="L12" s="310">
        <v>30</v>
      </c>
      <c r="M12" s="310">
        <v>33</v>
      </c>
      <c r="N12" s="310">
        <v>8</v>
      </c>
      <c r="O12" s="310">
        <v>22</v>
      </c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1">
        <f t="shared" si="0"/>
        <v>93</v>
      </c>
    </row>
    <row r="13" spans="1:26" ht="12.75">
      <c r="A13" s="312">
        <v>9</v>
      </c>
      <c r="B13" s="309" t="s">
        <v>210</v>
      </c>
      <c r="C13" s="310">
        <v>34</v>
      </c>
      <c r="D13" s="310">
        <v>23</v>
      </c>
      <c r="E13" s="310">
        <v>216</v>
      </c>
      <c r="F13" s="310">
        <v>63</v>
      </c>
      <c r="G13" s="310">
        <v>22</v>
      </c>
      <c r="H13" s="310">
        <v>78</v>
      </c>
      <c r="I13" s="310">
        <v>100</v>
      </c>
      <c r="J13" s="310">
        <v>341</v>
      </c>
      <c r="K13" s="310">
        <v>58</v>
      </c>
      <c r="L13" s="310">
        <v>43</v>
      </c>
      <c r="M13" s="310">
        <v>289</v>
      </c>
      <c r="N13" s="310">
        <v>452</v>
      </c>
      <c r="O13" s="310">
        <v>105</v>
      </c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1">
        <f t="shared" si="0"/>
        <v>889</v>
      </c>
    </row>
    <row r="14" spans="1:26" ht="12.75">
      <c r="A14" s="312">
        <v>10</v>
      </c>
      <c r="B14" s="309" t="s">
        <v>238</v>
      </c>
      <c r="C14" s="310">
        <v>25</v>
      </c>
      <c r="D14" s="310">
        <v>16</v>
      </c>
      <c r="E14" s="310">
        <v>64</v>
      </c>
      <c r="F14" s="310">
        <v>3</v>
      </c>
      <c r="G14" s="310">
        <v>12</v>
      </c>
      <c r="H14" s="310">
        <v>24</v>
      </c>
      <c r="I14" s="310">
        <v>59</v>
      </c>
      <c r="J14" s="310">
        <v>69</v>
      </c>
      <c r="K14" s="310">
        <v>81</v>
      </c>
      <c r="L14" s="310">
        <v>27</v>
      </c>
      <c r="M14" s="310">
        <v>43</v>
      </c>
      <c r="N14" s="310">
        <v>125</v>
      </c>
      <c r="O14" s="310">
        <v>76</v>
      </c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1">
        <f t="shared" si="0"/>
        <v>271</v>
      </c>
    </row>
    <row r="15" spans="1:26" ht="12.75">
      <c r="A15" s="312">
        <v>11</v>
      </c>
      <c r="B15" s="309" t="s">
        <v>25</v>
      </c>
      <c r="C15" s="310">
        <v>868</v>
      </c>
      <c r="D15" s="310">
        <v>893</v>
      </c>
      <c r="E15" s="310">
        <v>426</v>
      </c>
      <c r="F15" s="310">
        <v>417</v>
      </c>
      <c r="G15" s="310">
        <v>439</v>
      </c>
      <c r="H15" s="310">
        <v>678</v>
      </c>
      <c r="I15" s="310">
        <v>1084</v>
      </c>
      <c r="J15" s="310">
        <v>836</v>
      </c>
      <c r="K15" s="310">
        <v>905</v>
      </c>
      <c r="L15" s="310">
        <v>1073</v>
      </c>
      <c r="M15" s="310">
        <v>631</v>
      </c>
      <c r="N15" s="310">
        <v>834</v>
      </c>
      <c r="O15" s="310">
        <v>1553</v>
      </c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1">
        <f t="shared" si="0"/>
        <v>4091</v>
      </c>
    </row>
    <row r="16" spans="1:26" ht="12.75">
      <c r="A16" s="312">
        <v>12</v>
      </c>
      <c r="B16" s="309" t="s">
        <v>27</v>
      </c>
      <c r="C16" s="310">
        <v>558</v>
      </c>
      <c r="D16" s="310">
        <v>630</v>
      </c>
      <c r="E16" s="310">
        <v>797</v>
      </c>
      <c r="F16" s="310">
        <v>483</v>
      </c>
      <c r="G16" s="310">
        <v>433</v>
      </c>
      <c r="H16" s="310">
        <v>724</v>
      </c>
      <c r="I16" s="310">
        <v>484</v>
      </c>
      <c r="J16" s="310">
        <v>520</v>
      </c>
      <c r="K16" s="310">
        <v>507</v>
      </c>
      <c r="L16" s="310">
        <v>621</v>
      </c>
      <c r="M16" s="310">
        <v>1237</v>
      </c>
      <c r="N16" s="310">
        <v>835</v>
      </c>
      <c r="O16" s="310">
        <v>991</v>
      </c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1">
        <f t="shared" si="0"/>
        <v>3684</v>
      </c>
    </row>
    <row r="17" spans="1:26" ht="12.75">
      <c r="A17" s="312">
        <v>13</v>
      </c>
      <c r="B17" s="309" t="s">
        <v>29</v>
      </c>
      <c r="C17" s="310">
        <v>242</v>
      </c>
      <c r="D17" s="310">
        <v>301</v>
      </c>
      <c r="E17" s="310">
        <v>509</v>
      </c>
      <c r="F17" s="310">
        <v>234</v>
      </c>
      <c r="G17" s="310">
        <v>127</v>
      </c>
      <c r="H17" s="310">
        <v>497</v>
      </c>
      <c r="I17" s="310">
        <v>565</v>
      </c>
      <c r="J17" s="310">
        <v>426</v>
      </c>
      <c r="K17" s="310">
        <v>541</v>
      </c>
      <c r="L17" s="310">
        <v>358</v>
      </c>
      <c r="M17" s="310">
        <v>470</v>
      </c>
      <c r="N17" s="310">
        <v>178</v>
      </c>
      <c r="O17" s="310">
        <v>179</v>
      </c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1">
        <f t="shared" si="0"/>
        <v>1185</v>
      </c>
    </row>
    <row r="18" spans="1:26" ht="12.75">
      <c r="A18" s="312">
        <v>14</v>
      </c>
      <c r="B18" s="309" t="s">
        <v>31</v>
      </c>
      <c r="C18" s="310">
        <v>638</v>
      </c>
      <c r="D18" s="310">
        <v>626</v>
      </c>
      <c r="E18" s="310">
        <v>356</v>
      </c>
      <c r="F18" s="310">
        <v>262</v>
      </c>
      <c r="G18" s="310">
        <v>305</v>
      </c>
      <c r="H18" s="310">
        <v>1653</v>
      </c>
      <c r="I18" s="310">
        <v>1067</v>
      </c>
      <c r="J18" s="310">
        <v>916</v>
      </c>
      <c r="K18" s="310">
        <v>846</v>
      </c>
      <c r="L18" s="310">
        <v>511</v>
      </c>
      <c r="M18" s="310">
        <v>644</v>
      </c>
      <c r="N18" s="310">
        <v>685</v>
      </c>
      <c r="O18" s="310">
        <v>702</v>
      </c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1">
        <f t="shared" si="0"/>
        <v>2542</v>
      </c>
    </row>
    <row r="19" spans="1:26" ht="12.75">
      <c r="A19" s="312">
        <v>15</v>
      </c>
      <c r="B19" s="309" t="s">
        <v>212</v>
      </c>
      <c r="C19" s="310">
        <v>350</v>
      </c>
      <c r="D19" s="310">
        <v>222</v>
      </c>
      <c r="E19" s="310">
        <v>176</v>
      </c>
      <c r="F19" s="310">
        <v>106</v>
      </c>
      <c r="G19" s="310">
        <v>112</v>
      </c>
      <c r="H19" s="310">
        <v>281</v>
      </c>
      <c r="I19" s="310">
        <v>248</v>
      </c>
      <c r="J19" s="310">
        <v>356</v>
      </c>
      <c r="K19" s="310">
        <v>249</v>
      </c>
      <c r="L19" s="310">
        <v>189</v>
      </c>
      <c r="M19" s="310">
        <v>380</v>
      </c>
      <c r="N19" s="310">
        <v>44</v>
      </c>
      <c r="O19" s="310">
        <v>199</v>
      </c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1">
        <f t="shared" si="0"/>
        <v>812</v>
      </c>
    </row>
    <row r="20" spans="1:26" ht="12.75">
      <c r="A20" s="312">
        <v>16</v>
      </c>
      <c r="B20" s="309" t="s">
        <v>35</v>
      </c>
      <c r="C20" s="310">
        <v>232</v>
      </c>
      <c r="D20" s="310">
        <v>313</v>
      </c>
      <c r="E20" s="310">
        <v>138</v>
      </c>
      <c r="F20" s="310">
        <v>303</v>
      </c>
      <c r="G20" s="310">
        <v>120</v>
      </c>
      <c r="H20" s="310">
        <v>245</v>
      </c>
      <c r="I20" s="310">
        <v>295</v>
      </c>
      <c r="J20" s="310">
        <v>272</v>
      </c>
      <c r="K20" s="310">
        <v>201</v>
      </c>
      <c r="L20" s="310">
        <v>244</v>
      </c>
      <c r="M20" s="310">
        <v>218</v>
      </c>
      <c r="N20" s="310">
        <v>257</v>
      </c>
      <c r="O20" s="310">
        <v>103</v>
      </c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1">
        <f t="shared" si="0"/>
        <v>822</v>
      </c>
    </row>
    <row r="21" spans="1:26" ht="12.75">
      <c r="A21" s="312">
        <v>17</v>
      </c>
      <c r="B21" s="309" t="s">
        <v>213</v>
      </c>
      <c r="C21" s="310">
        <v>158</v>
      </c>
      <c r="D21" s="310">
        <v>219</v>
      </c>
      <c r="E21" s="310">
        <v>68</v>
      </c>
      <c r="F21" s="310">
        <v>32</v>
      </c>
      <c r="G21" s="310">
        <v>41</v>
      </c>
      <c r="H21" s="310">
        <v>101</v>
      </c>
      <c r="I21" s="310">
        <v>45</v>
      </c>
      <c r="J21" s="310">
        <v>52</v>
      </c>
      <c r="K21" s="310">
        <v>47</v>
      </c>
      <c r="L21" s="310">
        <v>40</v>
      </c>
      <c r="M21" s="310">
        <v>96</v>
      </c>
      <c r="N21" s="310">
        <v>75</v>
      </c>
      <c r="O21" s="310">
        <v>64</v>
      </c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1">
        <f t="shared" si="0"/>
        <v>275</v>
      </c>
    </row>
    <row r="22" spans="1:26" ht="12.75">
      <c r="A22" s="312">
        <v>18</v>
      </c>
      <c r="B22" s="309" t="s">
        <v>214</v>
      </c>
      <c r="C22" s="310">
        <v>478</v>
      </c>
      <c r="D22" s="310">
        <v>745</v>
      </c>
      <c r="E22" s="310">
        <v>583</v>
      </c>
      <c r="F22" s="310">
        <v>240</v>
      </c>
      <c r="G22" s="310">
        <v>245</v>
      </c>
      <c r="H22" s="310">
        <v>733</v>
      </c>
      <c r="I22" s="310">
        <v>653</v>
      </c>
      <c r="J22" s="310">
        <v>791</v>
      </c>
      <c r="K22" s="310">
        <v>610</v>
      </c>
      <c r="L22" s="310">
        <v>452</v>
      </c>
      <c r="M22" s="310">
        <v>1400</v>
      </c>
      <c r="N22" s="310">
        <v>1291</v>
      </c>
      <c r="O22" s="310">
        <v>676</v>
      </c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1">
        <f t="shared" si="0"/>
        <v>3819</v>
      </c>
    </row>
    <row r="23" spans="1:26" ht="12.75">
      <c r="A23" s="312">
        <v>19</v>
      </c>
      <c r="B23" s="309" t="s">
        <v>239</v>
      </c>
      <c r="C23" s="310">
        <v>2</v>
      </c>
      <c r="D23" s="310">
        <v>100</v>
      </c>
      <c r="E23" s="310">
        <v>90</v>
      </c>
      <c r="F23" s="310">
        <v>41</v>
      </c>
      <c r="G23" s="310">
        <v>55</v>
      </c>
      <c r="H23" s="310">
        <v>41</v>
      </c>
      <c r="I23" s="310">
        <v>50</v>
      </c>
      <c r="J23" s="310">
        <v>63</v>
      </c>
      <c r="K23" s="310">
        <v>86</v>
      </c>
      <c r="L23" s="310">
        <v>151</v>
      </c>
      <c r="M23" s="310">
        <v>152</v>
      </c>
      <c r="N23" s="310">
        <v>92</v>
      </c>
      <c r="O23" s="310">
        <v>211</v>
      </c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1">
        <f t="shared" si="0"/>
        <v>606</v>
      </c>
    </row>
    <row r="24" spans="1:26" ht="12.75">
      <c r="A24" s="312">
        <v>20</v>
      </c>
      <c r="B24" s="314" t="s">
        <v>43</v>
      </c>
      <c r="C24" s="310">
        <v>290</v>
      </c>
      <c r="D24" s="310">
        <v>117</v>
      </c>
      <c r="E24" s="310">
        <v>114</v>
      </c>
      <c r="F24" s="310">
        <v>106</v>
      </c>
      <c r="G24" s="310">
        <v>280</v>
      </c>
      <c r="H24" s="310">
        <v>260</v>
      </c>
      <c r="I24" s="310">
        <v>279</v>
      </c>
      <c r="J24" s="310">
        <v>379</v>
      </c>
      <c r="K24" s="310">
        <v>345</v>
      </c>
      <c r="L24" s="310">
        <v>249</v>
      </c>
      <c r="M24" s="310">
        <v>265</v>
      </c>
      <c r="N24" s="310">
        <v>403</v>
      </c>
      <c r="O24" s="310">
        <v>208</v>
      </c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1">
        <f t="shared" si="0"/>
        <v>1125</v>
      </c>
    </row>
    <row r="25" spans="1:26" ht="12.75">
      <c r="A25" s="312">
        <v>21</v>
      </c>
      <c r="B25" s="309" t="s">
        <v>216</v>
      </c>
      <c r="C25" s="310">
        <v>68</v>
      </c>
      <c r="D25" s="310">
        <v>34</v>
      </c>
      <c r="E25" s="310">
        <v>16</v>
      </c>
      <c r="F25" s="310">
        <v>3</v>
      </c>
      <c r="G25" s="310">
        <v>8</v>
      </c>
      <c r="H25" s="310">
        <v>101</v>
      </c>
      <c r="I25" s="310">
        <v>23</v>
      </c>
      <c r="J25" s="310">
        <v>74</v>
      </c>
      <c r="K25" s="310">
        <v>13</v>
      </c>
      <c r="L25" s="310">
        <v>0</v>
      </c>
      <c r="M25" s="310">
        <v>44</v>
      </c>
      <c r="N25" s="310">
        <v>5</v>
      </c>
      <c r="O25" s="310">
        <v>30</v>
      </c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1">
        <f t="shared" si="0"/>
        <v>79</v>
      </c>
    </row>
    <row r="26" spans="1:26" ht="12.75">
      <c r="A26" s="312">
        <v>22</v>
      </c>
      <c r="B26" s="309" t="s">
        <v>47</v>
      </c>
      <c r="C26" s="310">
        <v>569</v>
      </c>
      <c r="D26" s="310">
        <v>469</v>
      </c>
      <c r="E26" s="310">
        <v>325</v>
      </c>
      <c r="F26" s="310">
        <v>266</v>
      </c>
      <c r="G26" s="310">
        <v>451</v>
      </c>
      <c r="H26" s="310">
        <v>1044</v>
      </c>
      <c r="I26" s="310">
        <v>1028</v>
      </c>
      <c r="J26" s="310">
        <v>1117</v>
      </c>
      <c r="K26" s="310">
        <v>905</v>
      </c>
      <c r="L26" s="310">
        <v>580</v>
      </c>
      <c r="M26" s="310">
        <v>626</v>
      </c>
      <c r="N26" s="310">
        <v>1197</v>
      </c>
      <c r="O26" s="310">
        <v>1115</v>
      </c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1">
        <f t="shared" si="0"/>
        <v>3518</v>
      </c>
    </row>
    <row r="27" spans="1:26" ht="12.75">
      <c r="A27" s="312">
        <v>23</v>
      </c>
      <c r="B27" s="309" t="s">
        <v>49</v>
      </c>
      <c r="C27" s="310">
        <v>25</v>
      </c>
      <c r="D27" s="310">
        <v>23</v>
      </c>
      <c r="E27" s="310">
        <v>24</v>
      </c>
      <c r="F27" s="310">
        <v>59</v>
      </c>
      <c r="G27" s="310">
        <v>24</v>
      </c>
      <c r="H27" s="310">
        <v>27</v>
      </c>
      <c r="I27" s="310">
        <v>23</v>
      </c>
      <c r="J27" s="310">
        <v>26</v>
      </c>
      <c r="K27" s="310">
        <v>31</v>
      </c>
      <c r="L27" s="310">
        <v>3</v>
      </c>
      <c r="M27" s="310">
        <v>96</v>
      </c>
      <c r="N27" s="310">
        <v>31</v>
      </c>
      <c r="O27" s="310">
        <v>91</v>
      </c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1">
        <f t="shared" si="0"/>
        <v>221</v>
      </c>
    </row>
    <row r="28" spans="1:26" ht="12.75">
      <c r="A28" s="312">
        <v>24</v>
      </c>
      <c r="B28" s="309" t="s">
        <v>218</v>
      </c>
      <c r="C28" s="310">
        <v>144</v>
      </c>
      <c r="D28" s="310">
        <v>39</v>
      </c>
      <c r="E28" s="310">
        <v>27</v>
      </c>
      <c r="F28" s="310">
        <v>94</v>
      </c>
      <c r="G28" s="310">
        <v>28</v>
      </c>
      <c r="H28" s="310">
        <v>46</v>
      </c>
      <c r="I28" s="310">
        <v>38</v>
      </c>
      <c r="J28" s="310">
        <v>114</v>
      </c>
      <c r="K28" s="310">
        <v>177</v>
      </c>
      <c r="L28" s="310">
        <v>167</v>
      </c>
      <c r="M28" s="310">
        <v>167</v>
      </c>
      <c r="N28" s="310">
        <v>77</v>
      </c>
      <c r="O28" s="310">
        <v>188</v>
      </c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1">
        <f t="shared" si="0"/>
        <v>599</v>
      </c>
    </row>
    <row r="29" spans="1:26" ht="15.75">
      <c r="A29" s="429" t="s">
        <v>240</v>
      </c>
      <c r="B29" s="429"/>
      <c r="C29" s="274">
        <f>SUM(C5:C28)</f>
        <v>10650</v>
      </c>
      <c r="D29" s="274">
        <f>SUM(D5:D28)</f>
        <v>9475</v>
      </c>
      <c r="E29" s="274">
        <f>SUM(E5:E28)</f>
        <v>8284</v>
      </c>
      <c r="F29" s="274">
        <f>SUM(F5:F28)</f>
        <v>7428</v>
      </c>
      <c r="G29" s="274">
        <f>SUM(G5:G28)</f>
        <v>5831</v>
      </c>
      <c r="H29" s="274">
        <f aca="true" t="shared" si="1" ref="H29:M29">SUM(H5:H28)</f>
        <v>14614</v>
      </c>
      <c r="I29" s="274">
        <f t="shared" si="1"/>
        <v>13445</v>
      </c>
      <c r="J29" s="274">
        <f t="shared" si="1"/>
        <v>14944</v>
      </c>
      <c r="K29" s="274">
        <f t="shared" si="1"/>
        <v>12025</v>
      </c>
      <c r="L29" s="274">
        <f t="shared" si="1"/>
        <v>9259</v>
      </c>
      <c r="M29" s="274">
        <f t="shared" si="1"/>
        <v>14520</v>
      </c>
      <c r="N29" s="274">
        <f>SUM(N5:N28)</f>
        <v>11510</v>
      </c>
      <c r="O29" s="274">
        <f>SUM(O5:O28)</f>
        <v>10066</v>
      </c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311">
        <f t="shared" si="0"/>
        <v>45355</v>
      </c>
    </row>
    <row r="30" ht="12.75">
      <c r="Z30" s="311">
        <f t="shared" si="0"/>
        <v>0</v>
      </c>
    </row>
    <row r="31" spans="1:26" ht="15">
      <c r="A31" s="296" t="s">
        <v>57</v>
      </c>
      <c r="B31" s="285"/>
      <c r="Z31" s="311">
        <f t="shared" si="0"/>
        <v>0</v>
      </c>
    </row>
    <row r="32" spans="1:26" ht="12.75">
      <c r="A32" s="308">
        <v>1</v>
      </c>
      <c r="B32" s="315" t="s">
        <v>241</v>
      </c>
      <c r="C32" s="309">
        <v>202</v>
      </c>
      <c r="D32" s="316">
        <v>119</v>
      </c>
      <c r="E32" s="316">
        <v>2</v>
      </c>
      <c r="F32" s="316">
        <v>2</v>
      </c>
      <c r="G32" s="316">
        <v>0</v>
      </c>
      <c r="H32" s="316">
        <v>32</v>
      </c>
      <c r="I32" s="316">
        <v>41</v>
      </c>
      <c r="J32" s="316">
        <v>5</v>
      </c>
      <c r="K32" s="316">
        <v>181</v>
      </c>
      <c r="L32" s="316">
        <v>1</v>
      </c>
      <c r="M32" s="316">
        <v>83</v>
      </c>
      <c r="N32" s="309">
        <v>314</v>
      </c>
      <c r="O32" s="309">
        <v>140</v>
      </c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11">
        <f t="shared" si="0"/>
        <v>538</v>
      </c>
    </row>
    <row r="33" spans="1:26" ht="12.75">
      <c r="A33" s="312">
        <v>2</v>
      </c>
      <c r="B33" s="309" t="s">
        <v>174</v>
      </c>
      <c r="C33" s="309">
        <v>2</v>
      </c>
      <c r="D33" s="316">
        <v>6</v>
      </c>
      <c r="E33" s="316">
        <v>8</v>
      </c>
      <c r="F33" s="316">
        <v>4</v>
      </c>
      <c r="G33" s="316">
        <v>7</v>
      </c>
      <c r="H33" s="316">
        <v>23</v>
      </c>
      <c r="I33" s="316">
        <v>2</v>
      </c>
      <c r="J33" s="316">
        <v>13</v>
      </c>
      <c r="K33" s="316">
        <v>0</v>
      </c>
      <c r="L33" s="316">
        <v>6</v>
      </c>
      <c r="M33" s="316">
        <v>0</v>
      </c>
      <c r="N33" s="309">
        <v>1</v>
      </c>
      <c r="O33" s="309">
        <v>12</v>
      </c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11">
        <f t="shared" si="0"/>
        <v>19</v>
      </c>
    </row>
    <row r="34" spans="1:26" ht="12.75">
      <c r="A34" s="271">
        <v>3</v>
      </c>
      <c r="B34" s="266" t="s">
        <v>175</v>
      </c>
      <c r="C34" s="309">
        <v>0</v>
      </c>
      <c r="D34" s="316">
        <v>0</v>
      </c>
      <c r="E34" s="316">
        <v>6</v>
      </c>
      <c r="F34" s="316">
        <v>0</v>
      </c>
      <c r="G34" s="316">
        <v>0</v>
      </c>
      <c r="H34" s="316">
        <v>1</v>
      </c>
      <c r="I34" s="316">
        <v>1</v>
      </c>
      <c r="J34" s="316">
        <v>0</v>
      </c>
      <c r="K34" s="316">
        <v>0</v>
      </c>
      <c r="L34" s="316">
        <v>0</v>
      </c>
      <c r="M34" s="316">
        <v>0</v>
      </c>
      <c r="N34" s="309">
        <v>3</v>
      </c>
      <c r="O34" s="309">
        <v>0</v>
      </c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11">
        <f t="shared" si="0"/>
        <v>3</v>
      </c>
    </row>
    <row r="35" spans="1:26" ht="12.75">
      <c r="A35" s="312">
        <v>4</v>
      </c>
      <c r="B35" s="309" t="s">
        <v>176</v>
      </c>
      <c r="C35" s="309">
        <v>0</v>
      </c>
      <c r="D35" s="316">
        <v>8</v>
      </c>
      <c r="E35" s="316">
        <v>4</v>
      </c>
      <c r="F35" s="316">
        <v>0</v>
      </c>
      <c r="G35" s="316">
        <v>2</v>
      </c>
      <c r="H35" s="316">
        <v>74</v>
      </c>
      <c r="I35" s="316">
        <v>14</v>
      </c>
      <c r="J35" s="316">
        <v>0</v>
      </c>
      <c r="K35" s="316">
        <v>6</v>
      </c>
      <c r="L35" s="316">
        <v>3</v>
      </c>
      <c r="M35" s="316">
        <v>3</v>
      </c>
      <c r="N35" s="309">
        <v>0</v>
      </c>
      <c r="O35" s="309">
        <v>0</v>
      </c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11">
        <f t="shared" si="0"/>
        <v>6</v>
      </c>
    </row>
    <row r="36" spans="1:26" ht="12.75">
      <c r="A36" s="312">
        <v>5</v>
      </c>
      <c r="B36" s="309" t="s">
        <v>177</v>
      </c>
      <c r="C36" s="309">
        <v>3</v>
      </c>
      <c r="D36" s="316">
        <v>17</v>
      </c>
      <c r="E36" s="316">
        <v>17</v>
      </c>
      <c r="F36" s="316">
        <v>0</v>
      </c>
      <c r="G36" s="316">
        <v>9</v>
      </c>
      <c r="H36" s="316">
        <v>7</v>
      </c>
      <c r="I36" s="316">
        <v>7</v>
      </c>
      <c r="J36" s="316">
        <v>21</v>
      </c>
      <c r="K36" s="316">
        <v>12</v>
      </c>
      <c r="L36" s="316">
        <v>5</v>
      </c>
      <c r="M36" s="316">
        <v>28</v>
      </c>
      <c r="N36" s="309">
        <v>14</v>
      </c>
      <c r="O36" s="309">
        <v>2</v>
      </c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11">
        <f t="shared" si="0"/>
        <v>49</v>
      </c>
    </row>
    <row r="37" spans="1:26" ht="12.75">
      <c r="A37" s="312">
        <v>6</v>
      </c>
      <c r="B37" s="309" t="s">
        <v>178</v>
      </c>
      <c r="C37" s="309">
        <v>3</v>
      </c>
      <c r="D37" s="316">
        <v>9</v>
      </c>
      <c r="E37" s="316">
        <v>0</v>
      </c>
      <c r="F37" s="316">
        <v>0</v>
      </c>
      <c r="G37" s="316">
        <v>0</v>
      </c>
      <c r="H37" s="316">
        <v>42</v>
      </c>
      <c r="I37" s="316">
        <v>21</v>
      </c>
      <c r="J37" s="316">
        <v>3</v>
      </c>
      <c r="K37" s="316">
        <v>14</v>
      </c>
      <c r="L37" s="316">
        <v>9</v>
      </c>
      <c r="M37" s="316">
        <v>6</v>
      </c>
      <c r="N37" s="309">
        <v>173</v>
      </c>
      <c r="O37" s="309">
        <v>8</v>
      </c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11">
        <f t="shared" si="0"/>
        <v>196</v>
      </c>
    </row>
    <row r="38" spans="1:26" ht="12.75">
      <c r="A38" s="312">
        <v>7</v>
      </c>
      <c r="B38" s="309" t="s">
        <v>179</v>
      </c>
      <c r="C38" s="309">
        <v>33</v>
      </c>
      <c r="D38" s="316">
        <v>0</v>
      </c>
      <c r="E38" s="316">
        <v>61</v>
      </c>
      <c r="F38" s="316">
        <v>274</v>
      </c>
      <c r="G38" s="316">
        <v>455</v>
      </c>
      <c r="H38" s="316">
        <v>540</v>
      </c>
      <c r="I38" s="316">
        <v>219</v>
      </c>
      <c r="J38" s="316">
        <v>181</v>
      </c>
      <c r="K38" s="316">
        <v>269</v>
      </c>
      <c r="L38" s="316">
        <v>398</v>
      </c>
      <c r="M38" s="316">
        <v>714</v>
      </c>
      <c r="N38" s="309">
        <v>468</v>
      </c>
      <c r="O38" s="309">
        <v>363</v>
      </c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11">
        <f t="shared" si="0"/>
        <v>1943</v>
      </c>
    </row>
    <row r="39" spans="1:26" ht="12.75">
      <c r="A39" s="312">
        <v>8</v>
      </c>
      <c r="B39" s="309" t="s">
        <v>180</v>
      </c>
      <c r="C39" s="309">
        <v>1</v>
      </c>
      <c r="D39" s="316">
        <v>4</v>
      </c>
      <c r="E39" s="316">
        <v>7</v>
      </c>
      <c r="F39" s="316">
        <v>2</v>
      </c>
      <c r="G39" s="316">
        <v>14</v>
      </c>
      <c r="H39" s="316">
        <v>0</v>
      </c>
      <c r="I39" s="316">
        <v>2</v>
      </c>
      <c r="J39" s="316">
        <v>0</v>
      </c>
      <c r="K39" s="316">
        <v>0</v>
      </c>
      <c r="L39" s="316">
        <v>0</v>
      </c>
      <c r="M39" s="316">
        <v>8</v>
      </c>
      <c r="N39" s="309">
        <v>0</v>
      </c>
      <c r="O39" s="309">
        <v>0</v>
      </c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11">
        <f t="shared" si="0"/>
        <v>8</v>
      </c>
    </row>
    <row r="40" spans="1:26" ht="12.75">
      <c r="A40" s="271">
        <v>9</v>
      </c>
      <c r="B40" s="266" t="s">
        <v>74</v>
      </c>
      <c r="C40" s="309">
        <v>1</v>
      </c>
      <c r="D40" s="316">
        <v>0</v>
      </c>
      <c r="E40" s="316">
        <v>1</v>
      </c>
      <c r="F40" s="316">
        <v>6</v>
      </c>
      <c r="G40" s="316">
        <v>2</v>
      </c>
      <c r="H40" s="316">
        <v>21</v>
      </c>
      <c r="I40" s="316">
        <v>9</v>
      </c>
      <c r="J40" s="316">
        <v>8</v>
      </c>
      <c r="K40" s="316">
        <v>7</v>
      </c>
      <c r="L40" s="316">
        <v>35</v>
      </c>
      <c r="M40" s="316">
        <v>14</v>
      </c>
      <c r="N40" s="309">
        <v>26</v>
      </c>
      <c r="O40" s="309">
        <v>20</v>
      </c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11">
        <f t="shared" si="0"/>
        <v>95</v>
      </c>
    </row>
    <row r="41" spans="1:26" ht="12.75">
      <c r="A41" s="312">
        <v>10</v>
      </c>
      <c r="B41" s="309" t="s">
        <v>182</v>
      </c>
      <c r="C41" s="309">
        <v>2</v>
      </c>
      <c r="D41" s="316">
        <v>4</v>
      </c>
      <c r="E41" s="316">
        <v>0</v>
      </c>
      <c r="F41" s="316">
        <v>0</v>
      </c>
      <c r="G41" s="316">
        <v>1</v>
      </c>
      <c r="H41" s="316">
        <v>1</v>
      </c>
      <c r="I41" s="316">
        <v>49</v>
      </c>
      <c r="J41" s="316">
        <v>6</v>
      </c>
      <c r="K41" s="316">
        <v>4</v>
      </c>
      <c r="L41" s="316">
        <v>3</v>
      </c>
      <c r="M41" s="316">
        <v>3</v>
      </c>
      <c r="N41" s="309">
        <v>1</v>
      </c>
      <c r="O41" s="309">
        <v>53</v>
      </c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11">
        <f t="shared" si="0"/>
        <v>60</v>
      </c>
    </row>
    <row r="42" spans="1:26" ht="12.75">
      <c r="A42" s="312">
        <v>11</v>
      </c>
      <c r="B42" s="313" t="s">
        <v>183</v>
      </c>
      <c r="C42" s="309">
        <v>1</v>
      </c>
      <c r="D42" s="316">
        <v>0</v>
      </c>
      <c r="E42" s="316">
        <v>6</v>
      </c>
      <c r="F42" s="316">
        <v>24</v>
      </c>
      <c r="G42" s="316">
        <v>3</v>
      </c>
      <c r="H42" s="316">
        <v>3</v>
      </c>
      <c r="I42" s="316">
        <v>32</v>
      </c>
      <c r="J42" s="316">
        <v>0</v>
      </c>
      <c r="K42" s="316">
        <v>4</v>
      </c>
      <c r="L42" s="316">
        <v>11</v>
      </c>
      <c r="M42" s="316">
        <v>27</v>
      </c>
      <c r="N42" s="309">
        <v>4</v>
      </c>
      <c r="O42" s="309">
        <v>1</v>
      </c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11">
        <f t="shared" si="0"/>
        <v>43</v>
      </c>
    </row>
    <row r="43" spans="1:26" ht="12.75">
      <c r="A43" s="312">
        <v>12</v>
      </c>
      <c r="B43" s="313" t="s">
        <v>184</v>
      </c>
      <c r="C43" s="309">
        <v>4</v>
      </c>
      <c r="D43" s="316">
        <v>0</v>
      </c>
      <c r="E43" s="316">
        <v>2</v>
      </c>
      <c r="F43" s="316">
        <v>13</v>
      </c>
      <c r="G43" s="316">
        <v>2</v>
      </c>
      <c r="H43" s="316">
        <v>0</v>
      </c>
      <c r="I43" s="316">
        <v>13</v>
      </c>
      <c r="J43" s="316">
        <v>0</v>
      </c>
      <c r="K43" s="316">
        <v>0</v>
      </c>
      <c r="L43" s="316">
        <v>1</v>
      </c>
      <c r="M43" s="316">
        <v>4</v>
      </c>
      <c r="N43" s="309">
        <v>1</v>
      </c>
      <c r="O43" s="309">
        <v>0</v>
      </c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11">
        <f t="shared" si="0"/>
        <v>6</v>
      </c>
    </row>
    <row r="44" spans="1:26" ht="12.75">
      <c r="A44" s="312">
        <v>13</v>
      </c>
      <c r="B44" s="309" t="s">
        <v>185</v>
      </c>
      <c r="C44" s="309">
        <v>78</v>
      </c>
      <c r="D44" s="316">
        <v>49</v>
      </c>
      <c r="E44" s="316">
        <v>11</v>
      </c>
      <c r="F44" s="316">
        <v>15</v>
      </c>
      <c r="G44" s="316">
        <v>5</v>
      </c>
      <c r="H44" s="316">
        <v>16</v>
      </c>
      <c r="I44" s="316">
        <v>13</v>
      </c>
      <c r="J44" s="316">
        <v>29</v>
      </c>
      <c r="K44" s="316">
        <v>16</v>
      </c>
      <c r="L44" s="316">
        <v>8</v>
      </c>
      <c r="M44" s="316">
        <v>2</v>
      </c>
      <c r="N44" s="309">
        <v>17</v>
      </c>
      <c r="O44" s="309">
        <v>39</v>
      </c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11">
        <f t="shared" si="0"/>
        <v>66</v>
      </c>
    </row>
    <row r="45" spans="1:26" ht="12.75">
      <c r="A45" s="312">
        <v>14</v>
      </c>
      <c r="B45" s="309" t="s">
        <v>242</v>
      </c>
      <c r="C45" s="309">
        <v>194</v>
      </c>
      <c r="D45" s="316">
        <v>88</v>
      </c>
      <c r="E45" s="316">
        <v>63</v>
      </c>
      <c r="F45" s="316">
        <v>400</v>
      </c>
      <c r="G45" s="316">
        <v>327</v>
      </c>
      <c r="H45" s="316">
        <v>317</v>
      </c>
      <c r="I45" s="316">
        <v>278</v>
      </c>
      <c r="J45" s="316">
        <v>155</v>
      </c>
      <c r="K45" s="316">
        <v>516</v>
      </c>
      <c r="L45" s="316">
        <v>15</v>
      </c>
      <c r="M45" s="316">
        <v>8</v>
      </c>
      <c r="N45" s="309">
        <v>25</v>
      </c>
      <c r="O45" s="309">
        <v>21</v>
      </c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11">
        <f t="shared" si="0"/>
        <v>69</v>
      </c>
    </row>
    <row r="46" spans="1:26" ht="12.75">
      <c r="A46" s="312">
        <v>15</v>
      </c>
      <c r="B46" s="309" t="s">
        <v>186</v>
      </c>
      <c r="C46" s="309">
        <v>12</v>
      </c>
      <c r="D46" s="316">
        <v>25</v>
      </c>
      <c r="E46" s="316">
        <v>0</v>
      </c>
      <c r="F46" s="316">
        <v>4</v>
      </c>
      <c r="G46" s="316">
        <v>4</v>
      </c>
      <c r="H46" s="316">
        <v>27</v>
      </c>
      <c r="I46" s="316">
        <v>116</v>
      </c>
      <c r="J46" s="316">
        <v>52</v>
      </c>
      <c r="K46" s="316">
        <v>28</v>
      </c>
      <c r="L46" s="316">
        <v>15</v>
      </c>
      <c r="M46" s="316">
        <v>183</v>
      </c>
      <c r="N46" s="309">
        <v>52</v>
      </c>
      <c r="O46" s="309">
        <v>1</v>
      </c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11">
        <f t="shared" si="0"/>
        <v>251</v>
      </c>
    </row>
    <row r="47" spans="1:26" ht="12.75">
      <c r="A47" s="312">
        <v>16</v>
      </c>
      <c r="B47" s="309" t="s">
        <v>243</v>
      </c>
      <c r="C47" s="309">
        <v>0</v>
      </c>
      <c r="D47" s="316">
        <v>1</v>
      </c>
      <c r="E47" s="316">
        <v>0</v>
      </c>
      <c r="F47" s="316">
        <v>0</v>
      </c>
      <c r="G47" s="316">
        <v>0</v>
      </c>
      <c r="H47" s="316">
        <v>7</v>
      </c>
      <c r="I47" s="316">
        <v>14</v>
      </c>
      <c r="J47" s="316">
        <v>1</v>
      </c>
      <c r="K47" s="316">
        <v>15</v>
      </c>
      <c r="L47" s="316">
        <v>1</v>
      </c>
      <c r="M47" s="316">
        <v>9</v>
      </c>
      <c r="N47" s="309">
        <v>0</v>
      </c>
      <c r="O47" s="309">
        <v>0</v>
      </c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11">
        <f t="shared" si="0"/>
        <v>10</v>
      </c>
    </row>
    <row r="48" spans="1:26" ht="12.75">
      <c r="A48" s="312">
        <v>17</v>
      </c>
      <c r="B48" s="309" t="s">
        <v>187</v>
      </c>
      <c r="C48" s="309">
        <v>62</v>
      </c>
      <c r="D48" s="316">
        <v>82</v>
      </c>
      <c r="E48" s="316">
        <v>100</v>
      </c>
      <c r="F48" s="316">
        <v>99</v>
      </c>
      <c r="G48" s="316">
        <v>100</v>
      </c>
      <c r="H48" s="316">
        <v>57</v>
      </c>
      <c r="I48" s="316">
        <v>1077</v>
      </c>
      <c r="J48" s="316">
        <v>222</v>
      </c>
      <c r="K48" s="316">
        <v>220</v>
      </c>
      <c r="L48" s="316">
        <v>127</v>
      </c>
      <c r="M48" s="316">
        <v>648</v>
      </c>
      <c r="N48" s="309">
        <v>150</v>
      </c>
      <c r="O48" s="309">
        <v>241</v>
      </c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11">
        <f t="shared" si="0"/>
        <v>1166</v>
      </c>
    </row>
    <row r="49" spans="1:26" ht="12.75">
      <c r="A49" s="312">
        <v>18</v>
      </c>
      <c r="B49" s="309" t="s">
        <v>188</v>
      </c>
      <c r="C49" s="309">
        <v>156</v>
      </c>
      <c r="D49" s="316">
        <v>55</v>
      </c>
      <c r="E49" s="316">
        <v>95</v>
      </c>
      <c r="F49" s="316">
        <v>29</v>
      </c>
      <c r="G49" s="316">
        <v>27</v>
      </c>
      <c r="H49" s="316">
        <v>42</v>
      </c>
      <c r="I49" s="316">
        <v>239</v>
      </c>
      <c r="J49" s="316">
        <v>457</v>
      </c>
      <c r="K49" s="316">
        <v>106</v>
      </c>
      <c r="L49" s="316">
        <v>223</v>
      </c>
      <c r="M49" s="316">
        <v>7</v>
      </c>
      <c r="N49" s="309">
        <v>99</v>
      </c>
      <c r="O49" s="309">
        <v>87</v>
      </c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11">
        <f t="shared" si="0"/>
        <v>416</v>
      </c>
    </row>
    <row r="50" spans="1:26" ht="12.75">
      <c r="A50" s="312">
        <v>19</v>
      </c>
      <c r="B50" s="309" t="s">
        <v>189</v>
      </c>
      <c r="C50" s="309">
        <v>20</v>
      </c>
      <c r="D50" s="316">
        <v>5</v>
      </c>
      <c r="E50" s="316">
        <v>63</v>
      </c>
      <c r="F50" s="316">
        <v>1</v>
      </c>
      <c r="G50" s="316">
        <v>63</v>
      </c>
      <c r="H50" s="316">
        <v>33</v>
      </c>
      <c r="I50" s="316">
        <v>1</v>
      </c>
      <c r="J50" s="316">
        <v>16</v>
      </c>
      <c r="K50" s="316">
        <v>0</v>
      </c>
      <c r="L50" s="316">
        <v>0</v>
      </c>
      <c r="M50" s="316">
        <v>21</v>
      </c>
      <c r="N50" s="309">
        <v>10</v>
      </c>
      <c r="O50" s="309">
        <v>47</v>
      </c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11">
        <f t="shared" si="0"/>
        <v>78</v>
      </c>
    </row>
    <row r="51" spans="1:26" ht="12.75">
      <c r="A51" s="312">
        <v>20</v>
      </c>
      <c r="B51" s="309" t="s">
        <v>244</v>
      </c>
      <c r="C51" s="309">
        <v>0</v>
      </c>
      <c r="D51" s="316">
        <v>0</v>
      </c>
      <c r="E51" s="316">
        <v>0</v>
      </c>
      <c r="F51" s="316">
        <v>25</v>
      </c>
      <c r="G51" s="316">
        <v>3</v>
      </c>
      <c r="H51" s="316">
        <v>0</v>
      </c>
      <c r="I51" s="316">
        <v>1</v>
      </c>
      <c r="J51" s="316">
        <v>13</v>
      </c>
      <c r="K51" s="316">
        <v>11</v>
      </c>
      <c r="L51" s="316">
        <v>2</v>
      </c>
      <c r="M51" s="316">
        <v>13</v>
      </c>
      <c r="N51" s="309">
        <v>6</v>
      </c>
      <c r="O51" s="309">
        <v>0</v>
      </c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11">
        <f t="shared" si="0"/>
        <v>21</v>
      </c>
    </row>
    <row r="52" spans="1:26" ht="12.75">
      <c r="A52" s="312">
        <v>21</v>
      </c>
      <c r="B52" s="309" t="s">
        <v>190</v>
      </c>
      <c r="C52" s="309">
        <v>25</v>
      </c>
      <c r="D52" s="316">
        <v>0</v>
      </c>
      <c r="E52" s="316">
        <v>11</v>
      </c>
      <c r="F52" s="316">
        <v>0</v>
      </c>
      <c r="G52" s="316">
        <v>0</v>
      </c>
      <c r="H52" s="316">
        <v>1</v>
      </c>
      <c r="I52" s="316">
        <v>39</v>
      </c>
      <c r="J52" s="316">
        <v>56</v>
      </c>
      <c r="K52" s="316">
        <v>10</v>
      </c>
      <c r="L52" s="316">
        <v>31</v>
      </c>
      <c r="M52" s="316">
        <v>48</v>
      </c>
      <c r="N52" s="309">
        <v>17</v>
      </c>
      <c r="O52" s="309">
        <v>105</v>
      </c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11">
        <f t="shared" si="0"/>
        <v>201</v>
      </c>
    </row>
    <row r="53" spans="1:26" ht="12.75">
      <c r="A53" s="271">
        <v>22</v>
      </c>
      <c r="B53" s="266" t="s">
        <v>191</v>
      </c>
      <c r="C53" s="309">
        <v>2</v>
      </c>
      <c r="D53" s="316">
        <v>0</v>
      </c>
      <c r="E53" s="316">
        <v>7</v>
      </c>
      <c r="F53" s="316">
        <v>37</v>
      </c>
      <c r="G53" s="316">
        <v>10</v>
      </c>
      <c r="H53" s="316">
        <v>9</v>
      </c>
      <c r="I53" s="316">
        <v>26</v>
      </c>
      <c r="J53" s="316">
        <v>14</v>
      </c>
      <c r="K53" s="316">
        <v>0</v>
      </c>
      <c r="L53" s="316">
        <v>1</v>
      </c>
      <c r="M53" s="316">
        <v>0</v>
      </c>
      <c r="N53" s="309">
        <v>0</v>
      </c>
      <c r="O53" s="309">
        <v>6</v>
      </c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11">
        <f t="shared" si="0"/>
        <v>7</v>
      </c>
    </row>
    <row r="54" spans="1:26" ht="12.75">
      <c r="A54" s="312">
        <v>23</v>
      </c>
      <c r="B54" s="309" t="s">
        <v>192</v>
      </c>
      <c r="C54" s="309">
        <v>8</v>
      </c>
      <c r="D54" s="316">
        <v>10</v>
      </c>
      <c r="E54" s="316">
        <v>17</v>
      </c>
      <c r="F54" s="316">
        <v>2</v>
      </c>
      <c r="G54" s="316">
        <v>6</v>
      </c>
      <c r="H54" s="316">
        <v>6</v>
      </c>
      <c r="I54" s="316">
        <v>28</v>
      </c>
      <c r="J54" s="316">
        <v>11</v>
      </c>
      <c r="K54" s="316">
        <v>1</v>
      </c>
      <c r="L54" s="316">
        <v>0</v>
      </c>
      <c r="M54" s="316">
        <v>54</v>
      </c>
      <c r="N54" s="309">
        <v>7</v>
      </c>
      <c r="O54" s="309">
        <v>7</v>
      </c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11">
        <f t="shared" si="0"/>
        <v>68</v>
      </c>
    </row>
    <row r="55" spans="1:26" ht="12.75">
      <c r="A55" s="312">
        <v>24</v>
      </c>
      <c r="B55" s="309" t="s">
        <v>193</v>
      </c>
      <c r="C55" s="309">
        <v>120</v>
      </c>
      <c r="D55" s="316">
        <v>47</v>
      </c>
      <c r="E55" s="316">
        <v>44</v>
      </c>
      <c r="F55" s="316">
        <v>40</v>
      </c>
      <c r="G55" s="316">
        <v>202</v>
      </c>
      <c r="H55" s="316">
        <v>23</v>
      </c>
      <c r="I55" s="316">
        <v>117</v>
      </c>
      <c r="J55" s="316">
        <v>153</v>
      </c>
      <c r="K55" s="316">
        <v>133</v>
      </c>
      <c r="L55" s="316">
        <v>13</v>
      </c>
      <c r="M55" s="316">
        <v>22</v>
      </c>
      <c r="N55" s="309">
        <v>747</v>
      </c>
      <c r="O55" s="309">
        <v>1522</v>
      </c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11">
        <f t="shared" si="0"/>
        <v>2304</v>
      </c>
    </row>
    <row r="56" spans="1:26" ht="12.75">
      <c r="A56" s="312">
        <v>25</v>
      </c>
      <c r="B56" s="309" t="s">
        <v>245</v>
      </c>
      <c r="C56" s="309">
        <v>5</v>
      </c>
      <c r="D56" s="316">
        <v>4</v>
      </c>
      <c r="E56" s="316">
        <v>24</v>
      </c>
      <c r="F56" s="316">
        <v>27</v>
      </c>
      <c r="G56" s="316">
        <v>23</v>
      </c>
      <c r="H56" s="316">
        <v>19</v>
      </c>
      <c r="I56" s="316">
        <v>13</v>
      </c>
      <c r="J56" s="316">
        <v>101</v>
      </c>
      <c r="K56" s="316">
        <v>82</v>
      </c>
      <c r="L56" s="316">
        <v>10</v>
      </c>
      <c r="M56" s="316">
        <v>98</v>
      </c>
      <c r="N56" s="309">
        <v>251</v>
      </c>
      <c r="O56" s="309">
        <v>247</v>
      </c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11">
        <f t="shared" si="0"/>
        <v>606</v>
      </c>
    </row>
    <row r="57" spans="1:26" ht="12.75">
      <c r="A57" s="271">
        <v>26</v>
      </c>
      <c r="B57" s="266" t="s">
        <v>246</v>
      </c>
      <c r="C57" s="309">
        <v>14</v>
      </c>
      <c r="D57" s="316">
        <v>0</v>
      </c>
      <c r="E57" s="316">
        <v>10</v>
      </c>
      <c r="F57" s="316">
        <v>0</v>
      </c>
      <c r="G57" s="316">
        <v>10</v>
      </c>
      <c r="H57" s="316">
        <v>0</v>
      </c>
      <c r="I57" s="316">
        <v>0</v>
      </c>
      <c r="J57" s="316">
        <v>36</v>
      </c>
      <c r="K57" s="316">
        <v>11</v>
      </c>
      <c r="L57" s="316">
        <v>0</v>
      </c>
      <c r="M57" s="316">
        <v>0</v>
      </c>
      <c r="N57" s="309">
        <v>0</v>
      </c>
      <c r="O57" s="309">
        <v>21</v>
      </c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11">
        <f t="shared" si="0"/>
        <v>21</v>
      </c>
    </row>
    <row r="58" spans="1:26" ht="12.75">
      <c r="A58" s="312">
        <v>27</v>
      </c>
      <c r="B58" s="309" t="s">
        <v>196</v>
      </c>
      <c r="C58" s="309">
        <v>1</v>
      </c>
      <c r="D58" s="316">
        <v>0</v>
      </c>
      <c r="E58" s="316">
        <v>0</v>
      </c>
      <c r="F58" s="316">
        <v>9</v>
      </c>
      <c r="G58" s="316">
        <v>0</v>
      </c>
      <c r="H58" s="316">
        <v>0</v>
      </c>
      <c r="I58" s="316">
        <v>0</v>
      </c>
      <c r="J58" s="316">
        <v>0</v>
      </c>
      <c r="K58" s="316">
        <v>0</v>
      </c>
      <c r="L58" s="316">
        <v>0</v>
      </c>
      <c r="M58" s="316">
        <v>30</v>
      </c>
      <c r="N58" s="309">
        <v>47</v>
      </c>
      <c r="O58" s="309">
        <v>10</v>
      </c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11">
        <f t="shared" si="0"/>
        <v>87</v>
      </c>
    </row>
    <row r="59" spans="1:26" ht="12.75">
      <c r="A59" s="312">
        <v>28</v>
      </c>
      <c r="B59" s="309" t="s">
        <v>197</v>
      </c>
      <c r="C59" s="309">
        <v>3</v>
      </c>
      <c r="D59" s="316">
        <v>0</v>
      </c>
      <c r="E59" s="316">
        <v>130</v>
      </c>
      <c r="F59" s="316">
        <v>7</v>
      </c>
      <c r="G59" s="316">
        <v>33</v>
      </c>
      <c r="H59" s="316">
        <v>45</v>
      </c>
      <c r="I59" s="316">
        <v>0</v>
      </c>
      <c r="J59" s="316">
        <v>6</v>
      </c>
      <c r="K59" s="316">
        <v>9</v>
      </c>
      <c r="L59" s="316">
        <v>6</v>
      </c>
      <c r="M59" s="316">
        <v>7</v>
      </c>
      <c r="N59" s="309">
        <v>13</v>
      </c>
      <c r="O59" s="309">
        <v>6</v>
      </c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11">
        <f t="shared" si="0"/>
        <v>32</v>
      </c>
    </row>
    <row r="60" spans="1:26" ht="12.75">
      <c r="A60" s="312">
        <v>29</v>
      </c>
      <c r="B60" s="309" t="s">
        <v>247</v>
      </c>
      <c r="C60" s="309">
        <v>0</v>
      </c>
      <c r="D60" s="316">
        <v>0</v>
      </c>
      <c r="E60" s="316">
        <v>0</v>
      </c>
      <c r="F60" s="316">
        <v>0</v>
      </c>
      <c r="G60" s="316">
        <v>5</v>
      </c>
      <c r="H60" s="316">
        <v>6</v>
      </c>
      <c r="I60" s="316">
        <v>8</v>
      </c>
      <c r="J60" s="316">
        <v>1</v>
      </c>
      <c r="K60" s="316">
        <v>3</v>
      </c>
      <c r="L60" s="316">
        <v>8</v>
      </c>
      <c r="M60" s="316">
        <v>0</v>
      </c>
      <c r="N60" s="309">
        <v>0</v>
      </c>
      <c r="O60" s="309">
        <v>2</v>
      </c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11">
        <f t="shared" si="0"/>
        <v>10</v>
      </c>
    </row>
    <row r="61" spans="1:26" ht="12.75">
      <c r="A61" s="312">
        <v>30</v>
      </c>
      <c r="B61" s="309" t="s">
        <v>248</v>
      </c>
      <c r="C61" s="309">
        <v>3</v>
      </c>
      <c r="D61" s="316">
        <v>2</v>
      </c>
      <c r="E61" s="316">
        <v>13</v>
      </c>
      <c r="F61" s="316">
        <v>0</v>
      </c>
      <c r="G61" s="316">
        <v>0</v>
      </c>
      <c r="H61" s="316">
        <v>1</v>
      </c>
      <c r="I61" s="316">
        <v>0</v>
      </c>
      <c r="J61" s="316">
        <v>2</v>
      </c>
      <c r="K61" s="316">
        <v>4</v>
      </c>
      <c r="L61" s="316">
        <v>28</v>
      </c>
      <c r="M61" s="316">
        <v>0</v>
      </c>
      <c r="N61" s="309">
        <v>5</v>
      </c>
      <c r="O61" s="309">
        <v>6</v>
      </c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11">
        <f t="shared" si="0"/>
        <v>39</v>
      </c>
    </row>
    <row r="62" spans="1:26" ht="12.75">
      <c r="A62" s="312">
        <v>31</v>
      </c>
      <c r="B62" s="309" t="s">
        <v>249</v>
      </c>
      <c r="C62" s="309">
        <v>1</v>
      </c>
      <c r="D62" s="316">
        <v>9</v>
      </c>
      <c r="E62" s="316">
        <v>52</v>
      </c>
      <c r="F62" s="316">
        <v>18</v>
      </c>
      <c r="G62" s="316">
        <v>1</v>
      </c>
      <c r="H62" s="316">
        <v>0</v>
      </c>
      <c r="I62" s="316">
        <v>0</v>
      </c>
      <c r="J62" s="316">
        <v>2</v>
      </c>
      <c r="K62" s="316">
        <v>5</v>
      </c>
      <c r="L62" s="316">
        <v>3</v>
      </c>
      <c r="M62" s="316">
        <v>2</v>
      </c>
      <c r="N62" s="309">
        <v>15</v>
      </c>
      <c r="O62" s="309">
        <v>37</v>
      </c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11">
        <f t="shared" si="0"/>
        <v>57</v>
      </c>
    </row>
    <row r="63" spans="1:26" ht="12.75">
      <c r="A63" s="312">
        <v>32</v>
      </c>
      <c r="B63" s="309" t="s">
        <v>250</v>
      </c>
      <c r="C63" s="309">
        <v>94</v>
      </c>
      <c r="D63" s="316">
        <v>20</v>
      </c>
      <c r="E63" s="316">
        <v>58</v>
      </c>
      <c r="F63" s="316">
        <v>6</v>
      </c>
      <c r="G63" s="316">
        <v>11</v>
      </c>
      <c r="H63" s="316">
        <v>66</v>
      </c>
      <c r="I63" s="316">
        <v>77</v>
      </c>
      <c r="J63" s="316">
        <v>711</v>
      </c>
      <c r="K63" s="316">
        <v>50</v>
      </c>
      <c r="L63" s="316">
        <v>12</v>
      </c>
      <c r="M63" s="316">
        <v>22</v>
      </c>
      <c r="N63" s="309">
        <v>59</v>
      </c>
      <c r="O63" s="309">
        <v>32</v>
      </c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11">
        <f t="shared" si="0"/>
        <v>125</v>
      </c>
    </row>
    <row r="64" spans="1:26" ht="12.75">
      <c r="A64" s="312">
        <v>33</v>
      </c>
      <c r="B64" s="309" t="s">
        <v>198</v>
      </c>
      <c r="C64" s="309">
        <v>1</v>
      </c>
      <c r="D64" s="316">
        <v>19</v>
      </c>
      <c r="E64" s="316">
        <v>8</v>
      </c>
      <c r="F64" s="316">
        <v>12</v>
      </c>
      <c r="G64" s="316">
        <v>82</v>
      </c>
      <c r="H64" s="316">
        <v>98</v>
      </c>
      <c r="I64" s="316">
        <v>66</v>
      </c>
      <c r="J64" s="316">
        <v>80</v>
      </c>
      <c r="K64" s="316">
        <v>89</v>
      </c>
      <c r="L64" s="316">
        <v>180</v>
      </c>
      <c r="M64" s="316">
        <v>258</v>
      </c>
      <c r="N64" s="309">
        <v>143</v>
      </c>
      <c r="O64" s="309">
        <v>81</v>
      </c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11">
        <f t="shared" si="0"/>
        <v>662</v>
      </c>
    </row>
    <row r="65" spans="1:26" ht="12.75">
      <c r="A65" s="312">
        <v>34</v>
      </c>
      <c r="B65" s="314" t="s">
        <v>199</v>
      </c>
      <c r="C65" s="309">
        <v>2</v>
      </c>
      <c r="D65" s="316">
        <v>0</v>
      </c>
      <c r="E65" s="316">
        <v>0</v>
      </c>
      <c r="F65" s="316">
        <v>20</v>
      </c>
      <c r="G65" s="316">
        <v>13</v>
      </c>
      <c r="H65" s="316">
        <v>1</v>
      </c>
      <c r="I65" s="316">
        <v>0</v>
      </c>
      <c r="J65" s="316">
        <v>1</v>
      </c>
      <c r="K65" s="316">
        <v>14</v>
      </c>
      <c r="L65" s="316">
        <v>22</v>
      </c>
      <c r="M65" s="316">
        <v>19</v>
      </c>
      <c r="N65" s="309">
        <v>3</v>
      </c>
      <c r="O65" s="309">
        <v>13</v>
      </c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11">
        <f t="shared" si="0"/>
        <v>57</v>
      </c>
    </row>
    <row r="66" spans="1:26" ht="12.75">
      <c r="A66" s="271">
        <v>35</v>
      </c>
      <c r="B66" s="270" t="s">
        <v>200</v>
      </c>
      <c r="C66" s="309">
        <v>70</v>
      </c>
      <c r="D66" s="316">
        <v>43</v>
      </c>
      <c r="E66" s="316">
        <v>21</v>
      </c>
      <c r="F66" s="316">
        <v>1</v>
      </c>
      <c r="G66" s="316">
        <v>16</v>
      </c>
      <c r="H66" s="316">
        <v>2</v>
      </c>
      <c r="I66" s="316">
        <v>31</v>
      </c>
      <c r="J66" s="316">
        <v>4</v>
      </c>
      <c r="K66" s="316">
        <v>83</v>
      </c>
      <c r="L66" s="316">
        <v>65</v>
      </c>
      <c r="M66" s="316">
        <v>24</v>
      </c>
      <c r="N66" s="309">
        <v>15</v>
      </c>
      <c r="O66" s="309">
        <v>12</v>
      </c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11">
        <f t="shared" si="0"/>
        <v>116</v>
      </c>
    </row>
    <row r="67" spans="1:26" ht="12.75">
      <c r="A67" s="312">
        <v>36</v>
      </c>
      <c r="B67" s="309" t="s">
        <v>201</v>
      </c>
      <c r="C67" s="309">
        <v>31</v>
      </c>
      <c r="D67" s="316">
        <v>12</v>
      </c>
      <c r="E67" s="316">
        <v>7</v>
      </c>
      <c r="F67" s="316">
        <v>5</v>
      </c>
      <c r="G67" s="316">
        <v>11</v>
      </c>
      <c r="H67" s="316">
        <v>26</v>
      </c>
      <c r="I67" s="316">
        <v>27</v>
      </c>
      <c r="J67" s="316">
        <v>32</v>
      </c>
      <c r="K67" s="316">
        <v>3</v>
      </c>
      <c r="L67" s="316">
        <v>33</v>
      </c>
      <c r="M67" s="316">
        <v>18</v>
      </c>
      <c r="N67" s="309">
        <v>11</v>
      </c>
      <c r="O67" s="309">
        <v>0</v>
      </c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11">
        <f t="shared" si="0"/>
        <v>62</v>
      </c>
    </row>
    <row r="68" spans="1:26" ht="12.75">
      <c r="A68" s="312">
        <v>37</v>
      </c>
      <c r="B68" s="309" t="s">
        <v>251</v>
      </c>
      <c r="C68" s="309">
        <v>3</v>
      </c>
      <c r="D68" s="316">
        <v>4</v>
      </c>
      <c r="E68" s="316">
        <v>3</v>
      </c>
      <c r="F68" s="316">
        <v>0</v>
      </c>
      <c r="G68" s="316">
        <v>0</v>
      </c>
      <c r="H68" s="316">
        <v>0</v>
      </c>
      <c r="I68" s="316">
        <v>8</v>
      </c>
      <c r="J68" s="316">
        <v>1</v>
      </c>
      <c r="K68" s="316">
        <v>0</v>
      </c>
      <c r="L68" s="316">
        <v>0</v>
      </c>
      <c r="M68" s="316">
        <v>0</v>
      </c>
      <c r="N68" s="309">
        <v>20</v>
      </c>
      <c r="O68" s="309">
        <v>118</v>
      </c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11">
        <f t="shared" si="0"/>
        <v>138</v>
      </c>
    </row>
    <row r="69" spans="1:26" ht="12.75">
      <c r="A69" s="312">
        <v>38</v>
      </c>
      <c r="B69" s="309" t="s">
        <v>202</v>
      </c>
      <c r="C69" s="309">
        <v>8</v>
      </c>
      <c r="D69" s="316">
        <v>3</v>
      </c>
      <c r="E69" s="316">
        <v>33</v>
      </c>
      <c r="F69" s="316">
        <v>24</v>
      </c>
      <c r="G69" s="316">
        <v>29</v>
      </c>
      <c r="H69" s="316">
        <v>27</v>
      </c>
      <c r="I69" s="316">
        <v>42</v>
      </c>
      <c r="J69" s="316">
        <v>36</v>
      </c>
      <c r="K69" s="316">
        <v>14</v>
      </c>
      <c r="L69" s="316">
        <v>28</v>
      </c>
      <c r="M69" s="316">
        <v>1</v>
      </c>
      <c r="N69" s="309">
        <v>24</v>
      </c>
      <c r="O69" s="309">
        <v>96</v>
      </c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11">
        <f t="shared" si="0"/>
        <v>149</v>
      </c>
    </row>
    <row r="70" spans="1:26" ht="12.75">
      <c r="A70" s="312">
        <v>39</v>
      </c>
      <c r="B70" s="309" t="s">
        <v>203</v>
      </c>
      <c r="C70" s="309">
        <v>0</v>
      </c>
      <c r="D70" s="316">
        <v>0</v>
      </c>
      <c r="E70" s="316">
        <v>0</v>
      </c>
      <c r="F70" s="316">
        <v>0</v>
      </c>
      <c r="G70" s="316">
        <v>3</v>
      </c>
      <c r="H70" s="316">
        <v>0</v>
      </c>
      <c r="I70" s="316">
        <v>0</v>
      </c>
      <c r="J70" s="316">
        <v>2</v>
      </c>
      <c r="K70" s="316">
        <v>11</v>
      </c>
      <c r="L70" s="316">
        <v>11</v>
      </c>
      <c r="M70" s="316">
        <v>0</v>
      </c>
      <c r="N70" s="309">
        <v>2</v>
      </c>
      <c r="O70" s="309">
        <v>0</v>
      </c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11">
        <f aca="true" t="shared" si="2" ref="Z70:Z99">SUM(L70:O70)</f>
        <v>13</v>
      </c>
    </row>
    <row r="71" spans="1:26" ht="12.75">
      <c r="A71" s="312">
        <v>40</v>
      </c>
      <c r="B71" s="309" t="s">
        <v>204</v>
      </c>
      <c r="C71" s="309">
        <v>0</v>
      </c>
      <c r="D71" s="316">
        <v>0</v>
      </c>
      <c r="E71" s="316">
        <v>2</v>
      </c>
      <c r="F71" s="316">
        <v>4</v>
      </c>
      <c r="G71" s="316">
        <v>5</v>
      </c>
      <c r="H71" s="316">
        <v>2</v>
      </c>
      <c r="I71" s="316">
        <v>16</v>
      </c>
      <c r="J71" s="316">
        <v>0</v>
      </c>
      <c r="K71" s="316">
        <v>5</v>
      </c>
      <c r="L71" s="316">
        <v>0</v>
      </c>
      <c r="M71" s="316">
        <v>1</v>
      </c>
      <c r="N71" s="309">
        <v>5</v>
      </c>
      <c r="O71" s="309">
        <v>17</v>
      </c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11">
        <f t="shared" si="2"/>
        <v>23</v>
      </c>
    </row>
    <row r="72" spans="1:26" s="318" customFormat="1" ht="12.75">
      <c r="A72" s="317">
        <v>41</v>
      </c>
      <c r="B72" s="309" t="s">
        <v>205</v>
      </c>
      <c r="C72" s="309">
        <v>12</v>
      </c>
      <c r="D72" s="316">
        <v>6</v>
      </c>
      <c r="E72" s="316">
        <v>4</v>
      </c>
      <c r="F72" s="316">
        <v>0</v>
      </c>
      <c r="G72" s="316">
        <v>7</v>
      </c>
      <c r="H72" s="316">
        <v>6</v>
      </c>
      <c r="I72" s="316">
        <v>53</v>
      </c>
      <c r="J72" s="316">
        <v>1</v>
      </c>
      <c r="K72" s="316">
        <v>8</v>
      </c>
      <c r="L72" s="316">
        <v>10</v>
      </c>
      <c r="M72" s="316">
        <v>7</v>
      </c>
      <c r="N72" s="309">
        <v>4</v>
      </c>
      <c r="O72" s="309">
        <v>4</v>
      </c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11">
        <f t="shared" si="2"/>
        <v>25</v>
      </c>
    </row>
    <row r="73" spans="1:26" s="318" customFormat="1" ht="15.75">
      <c r="A73" s="429" t="s">
        <v>240</v>
      </c>
      <c r="B73" s="429"/>
      <c r="C73" s="274">
        <f aca="true" t="shared" si="3" ref="C73:H73">SUM(C32:C72)</f>
        <v>1177</v>
      </c>
      <c r="D73" s="274">
        <f t="shared" si="3"/>
        <v>651</v>
      </c>
      <c r="E73" s="274">
        <f t="shared" si="3"/>
        <v>890</v>
      </c>
      <c r="F73" s="274">
        <f t="shared" si="3"/>
        <v>1110</v>
      </c>
      <c r="G73" s="274">
        <f t="shared" si="3"/>
        <v>1491</v>
      </c>
      <c r="H73" s="274">
        <f t="shared" si="3"/>
        <v>1581</v>
      </c>
      <c r="I73" s="274">
        <f aca="true" t="shared" si="4" ref="I73:N73">SUM(I32:I72)</f>
        <v>2700</v>
      </c>
      <c r="J73" s="274">
        <f t="shared" si="4"/>
        <v>2432</v>
      </c>
      <c r="K73" s="274">
        <f t="shared" si="4"/>
        <v>1944</v>
      </c>
      <c r="L73" s="274">
        <f t="shared" si="4"/>
        <v>1324</v>
      </c>
      <c r="M73" s="274">
        <f t="shared" si="4"/>
        <v>2392</v>
      </c>
      <c r="N73" s="274">
        <f t="shared" si="4"/>
        <v>2752</v>
      </c>
      <c r="O73" s="274">
        <f>SUM(O32:O72)</f>
        <v>3377</v>
      </c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311">
        <f t="shared" si="2"/>
        <v>9845</v>
      </c>
    </row>
    <row r="74" spans="1:26" ht="12.75">
      <c r="A74" s="318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1">
        <f t="shared" si="2"/>
        <v>0</v>
      </c>
    </row>
    <row r="75" spans="1:26" ht="15">
      <c r="A75" s="319" t="s">
        <v>140</v>
      </c>
      <c r="B75" s="320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1">
        <f t="shared" si="2"/>
        <v>0</v>
      </c>
    </row>
    <row r="76" spans="1:26" ht="12.75">
      <c r="A76" s="312">
        <v>1</v>
      </c>
      <c r="B76" s="309" t="s">
        <v>141</v>
      </c>
      <c r="C76" s="310">
        <v>10</v>
      </c>
      <c r="D76" s="310">
        <v>11</v>
      </c>
      <c r="E76" s="310">
        <v>84</v>
      </c>
      <c r="F76" s="310">
        <v>46</v>
      </c>
      <c r="G76" s="310">
        <v>39</v>
      </c>
      <c r="H76" s="310">
        <v>37</v>
      </c>
      <c r="I76" s="310">
        <v>29</v>
      </c>
      <c r="J76" s="310">
        <v>17</v>
      </c>
      <c r="K76" s="310">
        <v>0</v>
      </c>
      <c r="L76" s="310">
        <v>2</v>
      </c>
      <c r="M76" s="310">
        <v>25</v>
      </c>
      <c r="N76" s="310">
        <v>7</v>
      </c>
      <c r="O76" s="310">
        <v>5</v>
      </c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1">
        <f t="shared" si="2"/>
        <v>39</v>
      </c>
    </row>
    <row r="77" spans="1:26" ht="12.75">
      <c r="A77" s="312">
        <v>2</v>
      </c>
      <c r="B77" s="309" t="s">
        <v>143</v>
      </c>
      <c r="C77" s="310">
        <v>50</v>
      </c>
      <c r="D77" s="310">
        <v>69</v>
      </c>
      <c r="E77" s="310">
        <v>52</v>
      </c>
      <c r="F77" s="310">
        <v>41</v>
      </c>
      <c r="G77" s="310">
        <v>18</v>
      </c>
      <c r="H77" s="310">
        <v>23</v>
      </c>
      <c r="I77" s="310">
        <v>16</v>
      </c>
      <c r="J77" s="310">
        <v>40</v>
      </c>
      <c r="K77" s="310">
        <v>213</v>
      </c>
      <c r="L77" s="310">
        <v>24</v>
      </c>
      <c r="M77" s="310">
        <v>56</v>
      </c>
      <c r="N77" s="310">
        <v>56</v>
      </c>
      <c r="O77" s="310">
        <v>76</v>
      </c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1">
        <f t="shared" si="2"/>
        <v>212</v>
      </c>
    </row>
    <row r="78" spans="1:26" ht="12.75">
      <c r="A78" s="312">
        <v>3</v>
      </c>
      <c r="B78" s="309" t="s">
        <v>145</v>
      </c>
      <c r="C78" s="310">
        <v>0</v>
      </c>
      <c r="D78" s="310">
        <v>1</v>
      </c>
      <c r="E78" s="310">
        <v>19</v>
      </c>
      <c r="F78" s="310">
        <v>46</v>
      </c>
      <c r="G78" s="310">
        <v>57</v>
      </c>
      <c r="H78" s="310">
        <v>20</v>
      </c>
      <c r="I78" s="310">
        <v>13</v>
      </c>
      <c r="J78" s="310">
        <v>5</v>
      </c>
      <c r="K78" s="310">
        <v>8</v>
      </c>
      <c r="L78" s="310">
        <v>0</v>
      </c>
      <c r="M78" s="310">
        <v>66</v>
      </c>
      <c r="N78" s="310">
        <v>5</v>
      </c>
      <c r="O78" s="310">
        <v>9</v>
      </c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1">
        <f t="shared" si="2"/>
        <v>80</v>
      </c>
    </row>
    <row r="79" spans="1:26" ht="12.75">
      <c r="A79" s="312">
        <v>4</v>
      </c>
      <c r="B79" s="309" t="s">
        <v>147</v>
      </c>
      <c r="C79" s="310">
        <v>52</v>
      </c>
      <c r="D79" s="310">
        <v>13</v>
      </c>
      <c r="E79" s="310">
        <v>11</v>
      </c>
      <c r="F79" s="310">
        <v>0</v>
      </c>
      <c r="G79" s="310">
        <v>2</v>
      </c>
      <c r="H79" s="310">
        <v>63</v>
      </c>
      <c r="I79" s="310">
        <v>9</v>
      </c>
      <c r="J79" s="310">
        <v>23</v>
      </c>
      <c r="K79" s="310">
        <v>46</v>
      </c>
      <c r="L79" s="310">
        <v>11</v>
      </c>
      <c r="M79" s="310">
        <v>29</v>
      </c>
      <c r="N79" s="310">
        <v>0</v>
      </c>
      <c r="O79" s="310">
        <v>14</v>
      </c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1">
        <f t="shared" si="2"/>
        <v>54</v>
      </c>
    </row>
    <row r="80" spans="1:26" ht="12.75">
      <c r="A80" s="271">
        <v>5</v>
      </c>
      <c r="B80" s="266" t="s">
        <v>149</v>
      </c>
      <c r="C80" s="310">
        <v>0</v>
      </c>
      <c r="D80" s="310">
        <v>5</v>
      </c>
      <c r="E80" s="310">
        <v>0</v>
      </c>
      <c r="F80" s="310">
        <v>0</v>
      </c>
      <c r="G80" s="310">
        <v>13</v>
      </c>
      <c r="H80" s="310">
        <v>1</v>
      </c>
      <c r="I80" s="310">
        <v>1</v>
      </c>
      <c r="J80" s="310">
        <v>19</v>
      </c>
      <c r="K80" s="310">
        <v>4</v>
      </c>
      <c r="L80" s="310">
        <v>7</v>
      </c>
      <c r="M80" s="310">
        <v>49</v>
      </c>
      <c r="N80" s="310">
        <v>6</v>
      </c>
      <c r="O80" s="310">
        <v>0</v>
      </c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1">
        <f t="shared" si="2"/>
        <v>62</v>
      </c>
    </row>
    <row r="81" spans="1:26" ht="12.75">
      <c r="A81" s="312">
        <v>6</v>
      </c>
      <c r="B81" s="309" t="s">
        <v>151</v>
      </c>
      <c r="C81" s="310">
        <v>27</v>
      </c>
      <c r="D81" s="310">
        <v>9</v>
      </c>
      <c r="E81" s="310">
        <v>0</v>
      </c>
      <c r="F81" s="310">
        <v>3</v>
      </c>
      <c r="G81" s="310">
        <v>1</v>
      </c>
      <c r="H81" s="310">
        <v>5</v>
      </c>
      <c r="I81" s="310">
        <v>0</v>
      </c>
      <c r="J81" s="310">
        <v>1</v>
      </c>
      <c r="K81" s="310">
        <v>0</v>
      </c>
      <c r="L81" s="310">
        <v>0</v>
      </c>
      <c r="M81" s="310">
        <v>3</v>
      </c>
      <c r="N81" s="310">
        <v>1</v>
      </c>
      <c r="O81" s="310">
        <v>7</v>
      </c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1">
        <f t="shared" si="2"/>
        <v>11</v>
      </c>
    </row>
    <row r="82" spans="1:26" ht="12.75">
      <c r="A82" s="312">
        <v>7</v>
      </c>
      <c r="B82" s="309" t="s">
        <v>153</v>
      </c>
      <c r="C82" s="310">
        <v>12</v>
      </c>
      <c r="D82" s="310">
        <v>10</v>
      </c>
      <c r="E82" s="310">
        <v>17</v>
      </c>
      <c r="F82" s="310">
        <v>19</v>
      </c>
      <c r="G82" s="310">
        <v>11</v>
      </c>
      <c r="H82" s="310">
        <v>46</v>
      </c>
      <c r="I82" s="310">
        <v>45</v>
      </c>
      <c r="J82" s="310">
        <v>6</v>
      </c>
      <c r="K82" s="310">
        <v>7</v>
      </c>
      <c r="L82" s="310">
        <v>3</v>
      </c>
      <c r="M82" s="310">
        <v>19</v>
      </c>
      <c r="N82" s="310">
        <v>7</v>
      </c>
      <c r="O82" s="310">
        <v>3</v>
      </c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1">
        <f t="shared" si="2"/>
        <v>32</v>
      </c>
    </row>
    <row r="83" spans="1:26" ht="12.75">
      <c r="A83" s="312">
        <v>8</v>
      </c>
      <c r="B83" s="309" t="s">
        <v>252</v>
      </c>
      <c r="C83" s="310">
        <v>0</v>
      </c>
      <c r="D83" s="310">
        <v>0</v>
      </c>
      <c r="E83" s="310">
        <v>0</v>
      </c>
      <c r="F83" s="310">
        <v>0</v>
      </c>
      <c r="G83" s="310">
        <v>13</v>
      </c>
      <c r="H83" s="310">
        <v>3</v>
      </c>
      <c r="I83" s="310">
        <v>6</v>
      </c>
      <c r="J83" s="310">
        <v>2</v>
      </c>
      <c r="K83" s="310">
        <v>0</v>
      </c>
      <c r="L83" s="310">
        <v>1</v>
      </c>
      <c r="M83" s="310">
        <v>11</v>
      </c>
      <c r="N83" s="310">
        <v>2</v>
      </c>
      <c r="O83" s="310">
        <v>0</v>
      </c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1">
        <f t="shared" si="2"/>
        <v>14</v>
      </c>
    </row>
    <row r="84" spans="1:26" ht="12.75">
      <c r="A84" s="312">
        <v>9</v>
      </c>
      <c r="B84" s="309" t="s">
        <v>157</v>
      </c>
      <c r="C84" s="310">
        <v>4</v>
      </c>
      <c r="D84" s="310">
        <v>0</v>
      </c>
      <c r="E84" s="310">
        <v>11</v>
      </c>
      <c r="F84" s="310">
        <v>31</v>
      </c>
      <c r="G84" s="310">
        <v>2</v>
      </c>
      <c r="H84" s="310">
        <v>19</v>
      </c>
      <c r="I84" s="310">
        <v>56</v>
      </c>
      <c r="J84" s="310">
        <v>16</v>
      </c>
      <c r="K84" s="310">
        <v>51</v>
      </c>
      <c r="L84" s="310">
        <v>1</v>
      </c>
      <c r="M84" s="310">
        <v>120</v>
      </c>
      <c r="N84" s="310">
        <v>39</v>
      </c>
      <c r="O84" s="310">
        <v>115</v>
      </c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1">
        <f t="shared" si="2"/>
        <v>275</v>
      </c>
    </row>
    <row r="85" spans="1:26" ht="15.75">
      <c r="A85" s="429" t="s">
        <v>240</v>
      </c>
      <c r="B85" s="429"/>
      <c r="C85" s="274">
        <f aca="true" t="shared" si="5" ref="C85:H85">SUM(C76:C84)</f>
        <v>155</v>
      </c>
      <c r="D85" s="274">
        <f t="shared" si="5"/>
        <v>118</v>
      </c>
      <c r="E85" s="274">
        <f t="shared" si="5"/>
        <v>194</v>
      </c>
      <c r="F85" s="274">
        <f t="shared" si="5"/>
        <v>186</v>
      </c>
      <c r="G85" s="274">
        <f t="shared" si="5"/>
        <v>156</v>
      </c>
      <c r="H85" s="274">
        <f t="shared" si="5"/>
        <v>217</v>
      </c>
      <c r="I85" s="274">
        <f aca="true" t="shared" si="6" ref="I85:N85">SUM(I76:I84)</f>
        <v>175</v>
      </c>
      <c r="J85" s="274">
        <f t="shared" si="6"/>
        <v>129</v>
      </c>
      <c r="K85" s="274">
        <f t="shared" si="6"/>
        <v>329</v>
      </c>
      <c r="L85" s="274">
        <f t="shared" si="6"/>
        <v>49</v>
      </c>
      <c r="M85" s="274">
        <f t="shared" si="6"/>
        <v>378</v>
      </c>
      <c r="N85" s="274">
        <f t="shared" si="6"/>
        <v>123</v>
      </c>
      <c r="O85" s="274">
        <f>SUM(O76:O84)</f>
        <v>229</v>
      </c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311">
        <f t="shared" si="2"/>
        <v>779</v>
      </c>
    </row>
    <row r="86" ht="12.75">
      <c r="Z86" s="311">
        <f t="shared" si="2"/>
        <v>0</v>
      </c>
    </row>
    <row r="87" spans="1:26" ht="15">
      <c r="A87" s="296" t="s">
        <v>159</v>
      </c>
      <c r="B87" s="285"/>
      <c r="Z87" s="311">
        <f t="shared" si="2"/>
        <v>0</v>
      </c>
    </row>
    <row r="88" spans="1:26" ht="12.75">
      <c r="A88" s="271">
        <v>1</v>
      </c>
      <c r="B88" s="266" t="s">
        <v>160</v>
      </c>
      <c r="C88" s="321">
        <v>0</v>
      </c>
      <c r="D88" s="321">
        <v>0</v>
      </c>
      <c r="E88" s="321">
        <v>0</v>
      </c>
      <c r="F88" s="321">
        <v>0</v>
      </c>
      <c r="G88" s="321">
        <v>0</v>
      </c>
      <c r="H88" s="321">
        <v>0</v>
      </c>
      <c r="I88" s="321">
        <v>0</v>
      </c>
      <c r="J88" s="321">
        <v>0</v>
      </c>
      <c r="K88" s="321">
        <v>0</v>
      </c>
      <c r="L88" s="321">
        <v>0</v>
      </c>
      <c r="M88" s="321">
        <v>0</v>
      </c>
      <c r="N88" s="321">
        <v>0</v>
      </c>
      <c r="O88" s="321">
        <v>0</v>
      </c>
      <c r="P88" s="321"/>
      <c r="Q88" s="321"/>
      <c r="R88" s="321"/>
      <c r="S88" s="321"/>
      <c r="T88" s="321"/>
      <c r="U88" s="321"/>
      <c r="V88" s="321"/>
      <c r="W88" s="321"/>
      <c r="X88" s="321"/>
      <c r="Y88" s="321"/>
      <c r="Z88" s="311">
        <f t="shared" si="2"/>
        <v>0</v>
      </c>
    </row>
    <row r="89" spans="1:26" ht="15.75">
      <c r="A89" s="429" t="s">
        <v>240</v>
      </c>
      <c r="B89" s="429"/>
      <c r="C89" s="274">
        <f aca="true" t="shared" si="7" ref="C89:H89">SUM(C88)</f>
        <v>0</v>
      </c>
      <c r="D89" s="274">
        <f t="shared" si="7"/>
        <v>0</v>
      </c>
      <c r="E89" s="274">
        <f t="shared" si="7"/>
        <v>0</v>
      </c>
      <c r="F89" s="274">
        <f t="shared" si="7"/>
        <v>0</v>
      </c>
      <c r="G89" s="274">
        <f t="shared" si="7"/>
        <v>0</v>
      </c>
      <c r="H89" s="274">
        <f t="shared" si="7"/>
        <v>0</v>
      </c>
      <c r="I89" s="274">
        <f aca="true" t="shared" si="8" ref="I89:N89">SUM(I88)</f>
        <v>0</v>
      </c>
      <c r="J89" s="274">
        <f t="shared" si="8"/>
        <v>0</v>
      </c>
      <c r="K89" s="274">
        <f t="shared" si="8"/>
        <v>0</v>
      </c>
      <c r="L89" s="274">
        <f t="shared" si="8"/>
        <v>0</v>
      </c>
      <c r="M89" s="274">
        <f t="shared" si="8"/>
        <v>0</v>
      </c>
      <c r="N89" s="274">
        <f t="shared" si="8"/>
        <v>0</v>
      </c>
      <c r="O89" s="274">
        <f>SUM(O88)</f>
        <v>0</v>
      </c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311">
        <f t="shared" si="2"/>
        <v>0</v>
      </c>
    </row>
    <row r="90" ht="12.75">
      <c r="Z90" s="311">
        <f t="shared" si="2"/>
        <v>0</v>
      </c>
    </row>
    <row r="91" spans="1:26" ht="15">
      <c r="A91" s="296" t="s">
        <v>258</v>
      </c>
      <c r="B91" s="285"/>
      <c r="Z91" s="311">
        <f t="shared" si="2"/>
        <v>0</v>
      </c>
    </row>
    <row r="92" spans="1:28" ht="15">
      <c r="A92" s="297">
        <v>1</v>
      </c>
      <c r="B92" s="298" t="s">
        <v>53</v>
      </c>
      <c r="C92" s="298">
        <v>0</v>
      </c>
      <c r="D92" s="298">
        <v>6</v>
      </c>
      <c r="E92" s="298">
        <v>0</v>
      </c>
      <c r="F92" s="298">
        <v>20</v>
      </c>
      <c r="G92" s="298">
        <v>0</v>
      </c>
      <c r="H92" s="298">
        <v>13</v>
      </c>
      <c r="I92" s="298">
        <v>2</v>
      </c>
      <c r="J92" s="298">
        <v>0</v>
      </c>
      <c r="K92" s="298">
        <v>0</v>
      </c>
      <c r="L92" s="298">
        <v>0</v>
      </c>
      <c r="M92" s="298">
        <v>0</v>
      </c>
      <c r="N92" s="298">
        <v>44</v>
      </c>
      <c r="O92" s="298">
        <v>2</v>
      </c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311">
        <f t="shared" si="2"/>
        <v>46</v>
      </c>
      <c r="AB92" s="257"/>
    </row>
    <row r="93" spans="1:28" ht="15">
      <c r="A93" s="297">
        <v>1</v>
      </c>
      <c r="B93" s="298" t="s">
        <v>55</v>
      </c>
      <c r="C93" s="298">
        <v>0</v>
      </c>
      <c r="D93" s="298">
        <v>0</v>
      </c>
      <c r="E93" s="298">
        <v>1</v>
      </c>
      <c r="F93" s="298">
        <v>0</v>
      </c>
      <c r="G93" s="298">
        <v>0</v>
      </c>
      <c r="H93" s="298">
        <v>0</v>
      </c>
      <c r="I93" s="298">
        <v>0</v>
      </c>
      <c r="J93" s="298">
        <v>0</v>
      </c>
      <c r="K93" s="298">
        <v>0</v>
      </c>
      <c r="L93" s="298">
        <v>3</v>
      </c>
      <c r="M93" s="298">
        <v>0</v>
      </c>
      <c r="N93" s="298">
        <v>0</v>
      </c>
      <c r="O93" s="298">
        <v>1</v>
      </c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311">
        <f t="shared" si="2"/>
        <v>4</v>
      </c>
      <c r="AB93" s="257"/>
    </row>
    <row r="94" spans="1:26" ht="15.75">
      <c r="A94" s="429" t="s">
        <v>240</v>
      </c>
      <c r="B94" s="429"/>
      <c r="C94" s="274">
        <f aca="true" t="shared" si="9" ref="C94:H94">SUM(C92:C93)</f>
        <v>0</v>
      </c>
      <c r="D94" s="274">
        <f t="shared" si="9"/>
        <v>6</v>
      </c>
      <c r="E94" s="274">
        <f t="shared" si="9"/>
        <v>1</v>
      </c>
      <c r="F94" s="274">
        <f t="shared" si="9"/>
        <v>20</v>
      </c>
      <c r="G94" s="274">
        <f t="shared" si="9"/>
        <v>0</v>
      </c>
      <c r="H94" s="274">
        <f t="shared" si="9"/>
        <v>13</v>
      </c>
      <c r="I94" s="274">
        <f aca="true" t="shared" si="10" ref="I94:N94">SUM(I92:I93)</f>
        <v>2</v>
      </c>
      <c r="J94" s="274">
        <f t="shared" si="10"/>
        <v>0</v>
      </c>
      <c r="K94" s="274">
        <f t="shared" si="10"/>
        <v>0</v>
      </c>
      <c r="L94" s="274">
        <f t="shared" si="10"/>
        <v>3</v>
      </c>
      <c r="M94" s="274">
        <f t="shared" si="10"/>
        <v>0</v>
      </c>
      <c r="N94" s="274">
        <f t="shared" si="10"/>
        <v>44</v>
      </c>
      <c r="O94" s="274">
        <f>SUM(O92:O93)</f>
        <v>3</v>
      </c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311">
        <f t="shared" si="2"/>
        <v>50</v>
      </c>
    </row>
    <row r="95" spans="1:28" ht="15">
      <c r="A95" s="300"/>
      <c r="Z95" s="311">
        <f t="shared" si="2"/>
        <v>0</v>
      </c>
      <c r="AB95" s="257"/>
    </row>
    <row r="96" spans="1:26" ht="15">
      <c r="A96" s="296" t="s">
        <v>254</v>
      </c>
      <c r="B96" s="285"/>
      <c r="Z96" s="311">
        <f t="shared" si="2"/>
        <v>0</v>
      </c>
    </row>
    <row r="97" spans="1:27" ht="15">
      <c r="A97" s="297">
        <v>1</v>
      </c>
      <c r="B97" s="298" t="s">
        <v>255</v>
      </c>
      <c r="C97" s="298">
        <v>0</v>
      </c>
      <c r="D97" s="298">
        <v>0</v>
      </c>
      <c r="E97" s="298">
        <v>0</v>
      </c>
      <c r="F97" s="298">
        <v>0</v>
      </c>
      <c r="G97" s="298">
        <v>0</v>
      </c>
      <c r="H97" s="298">
        <v>0</v>
      </c>
      <c r="I97" s="298">
        <v>0</v>
      </c>
      <c r="J97" s="298">
        <v>0</v>
      </c>
      <c r="K97" s="298">
        <v>4</v>
      </c>
      <c r="L97" s="298">
        <v>1</v>
      </c>
      <c r="M97" s="298">
        <v>0</v>
      </c>
      <c r="N97" s="298">
        <v>0</v>
      </c>
      <c r="O97" s="298">
        <v>0</v>
      </c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311">
        <f t="shared" si="2"/>
        <v>1</v>
      </c>
      <c r="AA97" s="257"/>
    </row>
    <row r="98" spans="1:26" ht="15.75">
      <c r="A98" s="429" t="s">
        <v>240</v>
      </c>
      <c r="B98" s="429"/>
      <c r="C98" s="274">
        <f aca="true" t="shared" si="11" ref="C98:M98">SUM(C97:C97)</f>
        <v>0</v>
      </c>
      <c r="D98" s="274">
        <f t="shared" si="11"/>
        <v>0</v>
      </c>
      <c r="E98" s="274">
        <f t="shared" si="11"/>
        <v>0</v>
      </c>
      <c r="F98" s="274">
        <f t="shared" si="11"/>
        <v>0</v>
      </c>
      <c r="G98" s="274">
        <f t="shared" si="11"/>
        <v>0</v>
      </c>
      <c r="H98" s="274">
        <f t="shared" si="11"/>
        <v>0</v>
      </c>
      <c r="I98" s="274">
        <f t="shared" si="11"/>
        <v>0</v>
      </c>
      <c r="J98" s="274">
        <f t="shared" si="11"/>
        <v>0</v>
      </c>
      <c r="K98" s="274">
        <f t="shared" si="11"/>
        <v>4</v>
      </c>
      <c r="L98" s="274">
        <f t="shared" si="11"/>
        <v>1</v>
      </c>
      <c r="M98" s="274">
        <f t="shared" si="11"/>
        <v>0</v>
      </c>
      <c r="N98" s="274">
        <f>SUM(N97:N97)</f>
        <v>0</v>
      </c>
      <c r="O98" s="274">
        <f>SUM(O97:O97)</f>
        <v>0</v>
      </c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311">
        <f t="shared" si="2"/>
        <v>1</v>
      </c>
    </row>
    <row r="99" ht="12.75">
      <c r="Z99" s="311">
        <f t="shared" si="2"/>
        <v>0</v>
      </c>
    </row>
    <row r="100" spans="1:26" ht="26.25">
      <c r="A100" s="430" t="s">
        <v>256</v>
      </c>
      <c r="B100" s="430"/>
      <c r="C100" s="301">
        <f>SUM(C29+C73+C85+C89+C94+C98)</f>
        <v>11982</v>
      </c>
      <c r="D100" s="301">
        <f aca="true" t="shared" si="12" ref="D100:I100">SUM(D29+D73+D85+D89+D94+D98)</f>
        <v>10250</v>
      </c>
      <c r="E100" s="301">
        <f t="shared" si="12"/>
        <v>9369</v>
      </c>
      <c r="F100" s="301">
        <f t="shared" si="12"/>
        <v>8744</v>
      </c>
      <c r="G100" s="301">
        <f t="shared" si="12"/>
        <v>7478</v>
      </c>
      <c r="H100" s="301">
        <f t="shared" si="12"/>
        <v>16425</v>
      </c>
      <c r="I100" s="301">
        <f t="shared" si="12"/>
        <v>16322</v>
      </c>
      <c r="J100" s="301">
        <f aca="true" t="shared" si="13" ref="J100:O100">SUM(J29+J73+J85+J89+J94+J98)</f>
        <v>17505</v>
      </c>
      <c r="K100" s="301">
        <f t="shared" si="13"/>
        <v>14302</v>
      </c>
      <c r="L100" s="301">
        <f t="shared" si="13"/>
        <v>10636</v>
      </c>
      <c r="M100" s="301">
        <f t="shared" si="13"/>
        <v>17290</v>
      </c>
      <c r="N100" s="301">
        <f t="shared" si="13"/>
        <v>14429</v>
      </c>
      <c r="O100" s="301">
        <f t="shared" si="13"/>
        <v>13675</v>
      </c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77">
        <f>SUM(L100:O100)</f>
        <v>56030</v>
      </c>
    </row>
    <row r="101" spans="3:25" ht="12.75">
      <c r="C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</row>
    <row r="102" ht="12.75">
      <c r="Z102" s="322"/>
    </row>
  </sheetData>
  <sheetProtection/>
  <mergeCells count="11">
    <mergeCell ref="A98:B98"/>
    <mergeCell ref="A100:B100"/>
    <mergeCell ref="A1:B1"/>
    <mergeCell ref="A2:A3"/>
    <mergeCell ref="B2:B3"/>
    <mergeCell ref="Z2:Z3"/>
    <mergeCell ref="A29:B29"/>
    <mergeCell ref="A73:B73"/>
    <mergeCell ref="A85:B85"/>
    <mergeCell ref="A89:B89"/>
    <mergeCell ref="A94:B9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2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8.8515625" style="0" customWidth="1"/>
    <col min="2" max="2" width="46.7109375" style="0" customWidth="1"/>
    <col min="3" max="11" width="12.28125" style="0" hidden="1" customWidth="1"/>
    <col min="12" max="25" width="12.28125" style="0" customWidth="1"/>
    <col min="26" max="26" width="18.57421875" style="0" bestFit="1" customWidth="1"/>
    <col min="28" max="28" width="10.421875" style="257" customWidth="1"/>
  </cols>
  <sheetData>
    <row r="1" spans="1:26" ht="15">
      <c r="A1" s="438" t="s">
        <v>231</v>
      </c>
      <c r="B1" s="438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</row>
    <row r="2" spans="1:26" ht="24.75" customHeight="1">
      <c r="A2" s="439" t="s">
        <v>0</v>
      </c>
      <c r="B2" s="441" t="s">
        <v>232</v>
      </c>
      <c r="C2" s="258">
        <v>40179</v>
      </c>
      <c r="D2" s="258">
        <v>40210</v>
      </c>
      <c r="E2" s="258">
        <v>40238</v>
      </c>
      <c r="F2" s="258">
        <v>40269</v>
      </c>
      <c r="G2" s="258">
        <v>40299</v>
      </c>
      <c r="H2" s="258">
        <v>40330</v>
      </c>
      <c r="I2" s="258">
        <v>40360</v>
      </c>
      <c r="J2" s="258">
        <v>40391</v>
      </c>
      <c r="K2" s="258">
        <v>40422</v>
      </c>
      <c r="L2" s="258">
        <v>40452</v>
      </c>
      <c r="M2" s="258">
        <v>40483</v>
      </c>
      <c r="N2" s="258">
        <v>40544</v>
      </c>
      <c r="O2" s="258">
        <v>40575</v>
      </c>
      <c r="P2" s="258">
        <v>40603</v>
      </c>
      <c r="Q2" s="258">
        <v>40634</v>
      </c>
      <c r="R2" s="258">
        <v>40664</v>
      </c>
      <c r="S2" s="258">
        <v>40695</v>
      </c>
      <c r="T2" s="258">
        <v>40725</v>
      </c>
      <c r="U2" s="258">
        <v>40756</v>
      </c>
      <c r="V2" s="258">
        <v>40787</v>
      </c>
      <c r="W2" s="258">
        <v>40817</v>
      </c>
      <c r="X2" s="258">
        <v>40848</v>
      </c>
      <c r="Y2" s="258">
        <v>40878</v>
      </c>
      <c r="Z2" s="436" t="s">
        <v>233</v>
      </c>
    </row>
    <row r="3" spans="1:26" ht="24.75" customHeight="1">
      <c r="A3" s="440"/>
      <c r="B3" s="442"/>
      <c r="C3" s="259" t="s">
        <v>3</v>
      </c>
      <c r="D3" s="259" t="s">
        <v>3</v>
      </c>
      <c r="E3" s="259" t="s">
        <v>3</v>
      </c>
      <c r="F3" s="259" t="s">
        <v>3</v>
      </c>
      <c r="G3" s="259" t="s">
        <v>3</v>
      </c>
      <c r="H3" s="259" t="s">
        <v>3</v>
      </c>
      <c r="I3" s="259" t="s">
        <v>3</v>
      </c>
      <c r="J3" s="259" t="s">
        <v>3</v>
      </c>
      <c r="K3" s="259" t="s">
        <v>3</v>
      </c>
      <c r="L3" s="259" t="s">
        <v>3</v>
      </c>
      <c r="M3" s="259" t="s">
        <v>3</v>
      </c>
      <c r="N3" s="259" t="s">
        <v>3</v>
      </c>
      <c r="O3" s="259" t="s">
        <v>3</v>
      </c>
      <c r="P3" s="259" t="s">
        <v>3</v>
      </c>
      <c r="Q3" s="259" t="s">
        <v>3</v>
      </c>
      <c r="R3" s="259" t="s">
        <v>3</v>
      </c>
      <c r="S3" s="259" t="s">
        <v>3</v>
      </c>
      <c r="T3" s="259" t="s">
        <v>3</v>
      </c>
      <c r="U3" s="259" t="s">
        <v>3</v>
      </c>
      <c r="V3" s="259" t="s">
        <v>3</v>
      </c>
      <c r="W3" s="259" t="s">
        <v>3</v>
      </c>
      <c r="X3" s="259" t="s">
        <v>3</v>
      </c>
      <c r="Y3" s="259" t="s">
        <v>3</v>
      </c>
      <c r="Z3" s="437"/>
    </row>
    <row r="4" spans="1:26" ht="15">
      <c r="A4" s="260" t="s">
        <v>234</v>
      </c>
      <c r="B4" s="261"/>
      <c r="C4" s="262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4"/>
    </row>
    <row r="5" spans="1:28" ht="15">
      <c r="A5" s="265">
        <v>1</v>
      </c>
      <c r="B5" s="266" t="s">
        <v>165</v>
      </c>
      <c r="C5" s="267">
        <v>2006</v>
      </c>
      <c r="D5" s="267">
        <v>1967</v>
      </c>
      <c r="E5" s="267">
        <v>1980</v>
      </c>
      <c r="F5" s="267">
        <v>2328</v>
      </c>
      <c r="G5" s="267">
        <v>1343</v>
      </c>
      <c r="H5" s="267">
        <v>1809</v>
      </c>
      <c r="I5" s="267">
        <v>898</v>
      </c>
      <c r="J5" s="267">
        <v>704</v>
      </c>
      <c r="K5" s="267">
        <v>1125</v>
      </c>
      <c r="L5" s="267">
        <v>1364</v>
      </c>
      <c r="M5" s="267">
        <v>1429</v>
      </c>
      <c r="N5" s="267">
        <v>622</v>
      </c>
      <c r="O5" s="267">
        <v>412</v>
      </c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8">
        <f>SUM(L5:O5)</f>
        <v>3827</v>
      </c>
      <c r="AB5" s="269"/>
    </row>
    <row r="6" spans="1:28" ht="15">
      <c r="A6" s="265">
        <v>2</v>
      </c>
      <c r="B6" s="266" t="s">
        <v>7</v>
      </c>
      <c r="C6" s="267">
        <v>983</v>
      </c>
      <c r="D6" s="267">
        <v>523</v>
      </c>
      <c r="E6" s="267">
        <v>823</v>
      </c>
      <c r="F6" s="267">
        <v>513</v>
      </c>
      <c r="G6" s="267">
        <v>644</v>
      </c>
      <c r="H6" s="267">
        <v>1057</v>
      </c>
      <c r="I6" s="267">
        <v>392</v>
      </c>
      <c r="J6" s="267">
        <v>499</v>
      </c>
      <c r="K6" s="267">
        <v>845</v>
      </c>
      <c r="L6" s="267">
        <v>445</v>
      </c>
      <c r="M6" s="267">
        <v>665</v>
      </c>
      <c r="N6" s="267">
        <v>844</v>
      </c>
      <c r="O6" s="267">
        <v>556</v>
      </c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8">
        <f aca="true" t="shared" si="0" ref="Z6:Z29">SUM(L6:O6)</f>
        <v>2510</v>
      </c>
      <c r="AB6" s="269"/>
    </row>
    <row r="7" spans="1:28" ht="15">
      <c r="A7" s="265">
        <v>3</v>
      </c>
      <c r="B7" s="266" t="s">
        <v>9</v>
      </c>
      <c r="C7" s="267">
        <v>3617</v>
      </c>
      <c r="D7" s="267">
        <v>2749</v>
      </c>
      <c r="E7" s="267">
        <v>3316</v>
      </c>
      <c r="F7" s="267">
        <v>2174</v>
      </c>
      <c r="G7" s="267">
        <v>1410</v>
      </c>
      <c r="H7" s="267">
        <v>5915</v>
      </c>
      <c r="I7" s="267">
        <v>7002</v>
      </c>
      <c r="J7" s="267">
        <v>5518</v>
      </c>
      <c r="K7" s="267">
        <v>4740</v>
      </c>
      <c r="L7" s="267">
        <v>4676</v>
      </c>
      <c r="M7" s="267">
        <v>7948</v>
      </c>
      <c r="N7" s="267">
        <v>4858</v>
      </c>
      <c r="O7" s="267">
        <v>3115</v>
      </c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8">
        <f t="shared" si="0"/>
        <v>20597</v>
      </c>
      <c r="AB7" s="269"/>
    </row>
    <row r="8" spans="1:28" ht="15">
      <c r="A8" s="265">
        <v>4</v>
      </c>
      <c r="B8" s="266" t="s">
        <v>11</v>
      </c>
      <c r="C8" s="267">
        <v>2540</v>
      </c>
      <c r="D8" s="267">
        <v>1080</v>
      </c>
      <c r="E8" s="267">
        <v>1436</v>
      </c>
      <c r="F8" s="267">
        <v>1430</v>
      </c>
      <c r="G8" s="267">
        <v>675</v>
      </c>
      <c r="H8" s="267">
        <v>2402</v>
      </c>
      <c r="I8" s="267">
        <v>2249</v>
      </c>
      <c r="J8" s="267">
        <v>6157</v>
      </c>
      <c r="K8" s="267">
        <v>2939</v>
      </c>
      <c r="L8" s="267">
        <v>902</v>
      </c>
      <c r="M8" s="267">
        <v>1355</v>
      </c>
      <c r="N8" s="267">
        <v>1190</v>
      </c>
      <c r="O8" s="267">
        <v>968</v>
      </c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8">
        <f t="shared" si="0"/>
        <v>4415</v>
      </c>
      <c r="AB8" s="269"/>
    </row>
    <row r="9" spans="1:28" ht="15">
      <c r="A9" s="265">
        <v>5</v>
      </c>
      <c r="B9" s="266" t="s">
        <v>208</v>
      </c>
      <c r="C9" s="267">
        <v>1896</v>
      </c>
      <c r="D9" s="267">
        <v>1233</v>
      </c>
      <c r="E9" s="267">
        <v>1093</v>
      </c>
      <c r="F9" s="267">
        <v>1481</v>
      </c>
      <c r="G9" s="267">
        <v>997</v>
      </c>
      <c r="H9" s="267">
        <v>4332</v>
      </c>
      <c r="I9" s="267">
        <v>3880</v>
      </c>
      <c r="J9" s="267">
        <v>2959</v>
      </c>
      <c r="K9" s="267">
        <v>1534</v>
      </c>
      <c r="L9" s="267">
        <v>738</v>
      </c>
      <c r="M9" s="267">
        <v>1124</v>
      </c>
      <c r="N9" s="267">
        <v>694</v>
      </c>
      <c r="O9" s="267">
        <v>956</v>
      </c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8">
        <f t="shared" si="0"/>
        <v>3512</v>
      </c>
      <c r="AB9" s="269"/>
    </row>
    <row r="10" spans="1:28" ht="15">
      <c r="A10" s="265">
        <v>6</v>
      </c>
      <c r="B10" s="270" t="s">
        <v>235</v>
      </c>
      <c r="C10" s="267">
        <v>63</v>
      </c>
      <c r="D10" s="267">
        <v>61</v>
      </c>
      <c r="E10" s="267">
        <v>33</v>
      </c>
      <c r="F10" s="267">
        <v>37</v>
      </c>
      <c r="G10" s="267">
        <v>10</v>
      </c>
      <c r="H10" s="267">
        <v>103</v>
      </c>
      <c r="I10" s="267">
        <v>77</v>
      </c>
      <c r="J10" s="267">
        <v>70</v>
      </c>
      <c r="K10" s="267">
        <v>191</v>
      </c>
      <c r="L10" s="267">
        <v>13</v>
      </c>
      <c r="M10" s="267">
        <v>31</v>
      </c>
      <c r="N10" s="267">
        <v>24</v>
      </c>
      <c r="O10" s="267">
        <v>110</v>
      </c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8">
        <f t="shared" si="0"/>
        <v>178</v>
      </c>
      <c r="AB10" s="269"/>
    </row>
    <row r="11" spans="1:28" ht="15.75">
      <c r="A11" s="271">
        <v>7</v>
      </c>
      <c r="B11" s="270" t="s">
        <v>236</v>
      </c>
      <c r="C11" s="267">
        <v>9</v>
      </c>
      <c r="D11" s="267">
        <v>35</v>
      </c>
      <c r="E11" s="267">
        <v>16</v>
      </c>
      <c r="F11" s="267">
        <v>8</v>
      </c>
      <c r="G11" s="267">
        <v>16</v>
      </c>
      <c r="H11" s="267">
        <v>46</v>
      </c>
      <c r="I11" s="267">
        <v>149</v>
      </c>
      <c r="J11" s="267">
        <v>89</v>
      </c>
      <c r="K11" s="267">
        <v>110</v>
      </c>
      <c r="L11" s="267">
        <v>70</v>
      </c>
      <c r="M11" s="267">
        <v>128</v>
      </c>
      <c r="N11" s="267">
        <v>41</v>
      </c>
      <c r="O11" s="267">
        <v>20</v>
      </c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8">
        <f t="shared" si="0"/>
        <v>259</v>
      </c>
      <c r="AB11" s="272"/>
    </row>
    <row r="12" spans="1:28" ht="15.75">
      <c r="A12" s="271">
        <v>8</v>
      </c>
      <c r="B12" s="270" t="s">
        <v>237</v>
      </c>
      <c r="C12" s="267">
        <v>421</v>
      </c>
      <c r="D12" s="267">
        <v>394</v>
      </c>
      <c r="E12" s="267">
        <v>256</v>
      </c>
      <c r="F12" s="267">
        <v>114</v>
      </c>
      <c r="G12" s="267">
        <v>215</v>
      </c>
      <c r="H12" s="267">
        <v>822</v>
      </c>
      <c r="I12" s="267">
        <v>747</v>
      </c>
      <c r="J12" s="267">
        <v>706</v>
      </c>
      <c r="K12" s="267">
        <v>358</v>
      </c>
      <c r="L12" s="267">
        <v>356</v>
      </c>
      <c r="M12" s="267">
        <v>358</v>
      </c>
      <c r="N12" s="267">
        <v>284</v>
      </c>
      <c r="O12" s="267">
        <v>357</v>
      </c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8">
        <f t="shared" si="0"/>
        <v>1355</v>
      </c>
      <c r="AB12" s="272"/>
    </row>
    <row r="13" spans="1:28" ht="15.75">
      <c r="A13" s="265">
        <v>9</v>
      </c>
      <c r="B13" s="266" t="s">
        <v>210</v>
      </c>
      <c r="C13" s="267">
        <v>41</v>
      </c>
      <c r="D13" s="267">
        <v>81</v>
      </c>
      <c r="E13" s="267">
        <v>135</v>
      </c>
      <c r="F13" s="267">
        <v>46</v>
      </c>
      <c r="G13" s="267">
        <v>42</v>
      </c>
      <c r="H13" s="267">
        <v>383</v>
      </c>
      <c r="I13" s="267">
        <v>149</v>
      </c>
      <c r="J13" s="267">
        <v>585</v>
      </c>
      <c r="K13" s="267">
        <v>77</v>
      </c>
      <c r="L13" s="267">
        <v>69</v>
      </c>
      <c r="M13" s="267">
        <v>783</v>
      </c>
      <c r="N13" s="267">
        <v>424</v>
      </c>
      <c r="O13" s="267">
        <v>194</v>
      </c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8">
        <f t="shared" si="0"/>
        <v>1470</v>
      </c>
      <c r="AB13" s="272"/>
    </row>
    <row r="14" spans="1:28" ht="15">
      <c r="A14" s="271">
        <v>10</v>
      </c>
      <c r="B14" s="266" t="s">
        <v>238</v>
      </c>
      <c r="C14" s="267">
        <v>149</v>
      </c>
      <c r="D14" s="267">
        <v>37</v>
      </c>
      <c r="E14" s="267">
        <v>55</v>
      </c>
      <c r="F14" s="267">
        <v>9</v>
      </c>
      <c r="G14" s="267">
        <v>15</v>
      </c>
      <c r="H14" s="267">
        <v>64</v>
      </c>
      <c r="I14" s="267">
        <v>94</v>
      </c>
      <c r="J14" s="267">
        <v>446</v>
      </c>
      <c r="K14" s="267">
        <v>193</v>
      </c>
      <c r="L14" s="267">
        <v>55</v>
      </c>
      <c r="M14" s="267">
        <v>177</v>
      </c>
      <c r="N14" s="267">
        <v>170</v>
      </c>
      <c r="O14" s="267">
        <v>156</v>
      </c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8">
        <f t="shared" si="0"/>
        <v>558</v>
      </c>
      <c r="AB14" s="273"/>
    </row>
    <row r="15" spans="1:28" ht="15">
      <c r="A15" s="265">
        <v>11</v>
      </c>
      <c r="B15" s="266" t="s">
        <v>25</v>
      </c>
      <c r="C15" s="267">
        <v>690</v>
      </c>
      <c r="D15" s="267">
        <v>677</v>
      </c>
      <c r="E15" s="267">
        <v>534</v>
      </c>
      <c r="F15" s="267">
        <v>281</v>
      </c>
      <c r="G15" s="267">
        <v>347</v>
      </c>
      <c r="H15" s="267">
        <v>614</v>
      </c>
      <c r="I15" s="267">
        <v>1026</v>
      </c>
      <c r="J15" s="267">
        <v>666</v>
      </c>
      <c r="K15" s="267">
        <v>592</v>
      </c>
      <c r="L15" s="267">
        <v>246</v>
      </c>
      <c r="M15" s="267">
        <v>259</v>
      </c>
      <c r="N15" s="267">
        <v>199</v>
      </c>
      <c r="O15" s="267">
        <v>60</v>
      </c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8">
        <f t="shared" si="0"/>
        <v>764</v>
      </c>
      <c r="AB15" s="269"/>
    </row>
    <row r="16" spans="1:28" ht="15">
      <c r="A16" s="265">
        <v>12</v>
      </c>
      <c r="B16" s="266" t="s">
        <v>27</v>
      </c>
      <c r="C16" s="267">
        <v>3643</v>
      </c>
      <c r="D16" s="267">
        <v>3657</v>
      </c>
      <c r="E16" s="267">
        <v>3600</v>
      </c>
      <c r="F16" s="267">
        <v>2755</v>
      </c>
      <c r="G16" s="267">
        <v>2903</v>
      </c>
      <c r="H16" s="267">
        <v>4101</v>
      </c>
      <c r="I16" s="267">
        <v>3830</v>
      </c>
      <c r="J16" s="267">
        <v>3805</v>
      </c>
      <c r="K16" s="267">
        <v>3336</v>
      </c>
      <c r="L16" s="267">
        <v>3208</v>
      </c>
      <c r="M16" s="267">
        <v>5165</v>
      </c>
      <c r="N16" s="267">
        <v>3952</v>
      </c>
      <c r="O16" s="267">
        <v>3426</v>
      </c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8">
        <f t="shared" si="0"/>
        <v>15751</v>
      </c>
      <c r="AB16" s="269"/>
    </row>
    <row r="17" spans="1:28" ht="15">
      <c r="A17" s="265">
        <v>13</v>
      </c>
      <c r="B17" s="266" t="s">
        <v>29</v>
      </c>
      <c r="C17" s="267">
        <v>786</v>
      </c>
      <c r="D17" s="267">
        <v>727</v>
      </c>
      <c r="E17" s="267">
        <v>1532</v>
      </c>
      <c r="F17" s="267">
        <v>341</v>
      </c>
      <c r="G17" s="267">
        <v>222</v>
      </c>
      <c r="H17" s="267">
        <v>1110</v>
      </c>
      <c r="I17" s="267">
        <v>1293</v>
      </c>
      <c r="J17" s="267">
        <v>532</v>
      </c>
      <c r="K17" s="267">
        <v>1105</v>
      </c>
      <c r="L17" s="267">
        <v>477</v>
      </c>
      <c r="M17" s="267">
        <v>966</v>
      </c>
      <c r="N17" s="267">
        <v>606</v>
      </c>
      <c r="O17" s="267">
        <v>354</v>
      </c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8">
        <f t="shared" si="0"/>
        <v>2403</v>
      </c>
      <c r="AB17" s="269"/>
    </row>
    <row r="18" spans="1:28" ht="15">
      <c r="A18" s="265">
        <v>14</v>
      </c>
      <c r="B18" s="266" t="s">
        <v>31</v>
      </c>
      <c r="C18" s="267">
        <v>938</v>
      </c>
      <c r="D18" s="267">
        <v>1022</v>
      </c>
      <c r="E18" s="267">
        <v>452</v>
      </c>
      <c r="F18" s="267">
        <v>572</v>
      </c>
      <c r="G18" s="267">
        <v>569</v>
      </c>
      <c r="H18" s="267">
        <v>1474</v>
      </c>
      <c r="I18" s="267">
        <v>1685</v>
      </c>
      <c r="J18" s="267">
        <v>1387</v>
      </c>
      <c r="K18" s="267">
        <v>1717</v>
      </c>
      <c r="L18" s="267">
        <v>1141</v>
      </c>
      <c r="M18" s="267">
        <v>1625</v>
      </c>
      <c r="N18" s="267">
        <v>1516</v>
      </c>
      <c r="O18" s="267">
        <v>956</v>
      </c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8">
        <f t="shared" si="0"/>
        <v>5238</v>
      </c>
      <c r="AB18" s="269"/>
    </row>
    <row r="19" spans="1:28" ht="15">
      <c r="A19" s="265">
        <v>15</v>
      </c>
      <c r="B19" s="266" t="s">
        <v>33</v>
      </c>
      <c r="C19" s="267">
        <v>2135</v>
      </c>
      <c r="D19" s="267">
        <v>1239</v>
      </c>
      <c r="E19" s="267">
        <v>1163</v>
      </c>
      <c r="F19" s="267">
        <v>631</v>
      </c>
      <c r="G19" s="267">
        <v>840</v>
      </c>
      <c r="H19" s="267">
        <v>2259</v>
      </c>
      <c r="I19" s="267">
        <v>1415</v>
      </c>
      <c r="J19" s="267">
        <v>1425</v>
      </c>
      <c r="K19" s="267">
        <v>1050</v>
      </c>
      <c r="L19" s="267">
        <v>917</v>
      </c>
      <c r="M19" s="267">
        <v>1578</v>
      </c>
      <c r="N19" s="267">
        <v>1364</v>
      </c>
      <c r="O19" s="267">
        <v>769</v>
      </c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8">
        <f t="shared" si="0"/>
        <v>4628</v>
      </c>
      <c r="AB19" s="269"/>
    </row>
    <row r="20" spans="1:28" ht="15">
      <c r="A20" s="265">
        <v>16</v>
      </c>
      <c r="B20" s="266" t="s">
        <v>35</v>
      </c>
      <c r="C20" s="267">
        <v>161</v>
      </c>
      <c r="D20" s="267">
        <v>309</v>
      </c>
      <c r="E20" s="267">
        <v>189</v>
      </c>
      <c r="F20" s="267">
        <v>319</v>
      </c>
      <c r="G20" s="267">
        <v>98</v>
      </c>
      <c r="H20" s="267">
        <v>148</v>
      </c>
      <c r="I20" s="267">
        <v>339</v>
      </c>
      <c r="J20" s="267">
        <v>336</v>
      </c>
      <c r="K20" s="267">
        <v>281</v>
      </c>
      <c r="L20" s="267">
        <v>450</v>
      </c>
      <c r="M20" s="267">
        <v>357</v>
      </c>
      <c r="N20" s="267">
        <v>357</v>
      </c>
      <c r="O20" s="267">
        <v>170</v>
      </c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8">
        <f t="shared" si="0"/>
        <v>1334</v>
      </c>
      <c r="AB20" s="269"/>
    </row>
    <row r="21" spans="1:28" ht="15">
      <c r="A21" s="265">
        <v>17</v>
      </c>
      <c r="B21" s="266" t="s">
        <v>213</v>
      </c>
      <c r="C21" s="267">
        <v>297</v>
      </c>
      <c r="D21" s="267">
        <v>208</v>
      </c>
      <c r="E21" s="267">
        <v>254</v>
      </c>
      <c r="F21" s="267">
        <v>159</v>
      </c>
      <c r="G21" s="267">
        <v>60</v>
      </c>
      <c r="H21" s="267">
        <v>244</v>
      </c>
      <c r="I21" s="267">
        <v>91</v>
      </c>
      <c r="J21" s="267">
        <v>69</v>
      </c>
      <c r="K21" s="267">
        <v>109</v>
      </c>
      <c r="L21" s="267">
        <v>58</v>
      </c>
      <c r="M21" s="267">
        <v>34</v>
      </c>
      <c r="N21" s="267">
        <v>94</v>
      </c>
      <c r="O21" s="267">
        <v>31</v>
      </c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8">
        <f t="shared" si="0"/>
        <v>217</v>
      </c>
      <c r="AB21" s="269"/>
    </row>
    <row r="22" spans="1:28" ht="15">
      <c r="A22" s="265">
        <v>18</v>
      </c>
      <c r="B22" s="266" t="s">
        <v>214</v>
      </c>
      <c r="C22" s="267">
        <v>1097</v>
      </c>
      <c r="D22" s="267">
        <v>1878</v>
      </c>
      <c r="E22" s="267">
        <v>1101</v>
      </c>
      <c r="F22" s="267">
        <v>572</v>
      </c>
      <c r="G22" s="267">
        <v>394</v>
      </c>
      <c r="H22" s="267">
        <v>1051</v>
      </c>
      <c r="I22" s="267">
        <v>771</v>
      </c>
      <c r="J22" s="267">
        <v>442</v>
      </c>
      <c r="K22" s="267">
        <v>283</v>
      </c>
      <c r="L22" s="267">
        <v>453</v>
      </c>
      <c r="M22" s="267">
        <v>1183</v>
      </c>
      <c r="N22" s="267">
        <v>1336</v>
      </c>
      <c r="O22" s="267">
        <v>590</v>
      </c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8">
        <f t="shared" si="0"/>
        <v>3562</v>
      </c>
      <c r="AB22" s="269"/>
    </row>
    <row r="23" spans="1:26" ht="15">
      <c r="A23" s="265">
        <v>19</v>
      </c>
      <c r="B23" s="266" t="s">
        <v>239</v>
      </c>
      <c r="C23" s="267">
        <v>5</v>
      </c>
      <c r="D23" s="267">
        <v>80</v>
      </c>
      <c r="E23" s="267">
        <v>63</v>
      </c>
      <c r="F23" s="267">
        <v>29</v>
      </c>
      <c r="G23" s="267">
        <v>56</v>
      </c>
      <c r="H23" s="267">
        <v>44</v>
      </c>
      <c r="I23" s="267">
        <v>44</v>
      </c>
      <c r="J23" s="267">
        <v>57</v>
      </c>
      <c r="K23" s="267">
        <v>88</v>
      </c>
      <c r="L23" s="267">
        <v>171</v>
      </c>
      <c r="M23" s="267">
        <v>196</v>
      </c>
      <c r="N23" s="267">
        <v>89</v>
      </c>
      <c r="O23" s="267">
        <v>74</v>
      </c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8">
        <f t="shared" si="0"/>
        <v>530</v>
      </c>
    </row>
    <row r="24" spans="1:28" ht="15">
      <c r="A24" s="265">
        <v>20</v>
      </c>
      <c r="B24" s="270" t="s">
        <v>43</v>
      </c>
      <c r="C24" s="267">
        <v>579</v>
      </c>
      <c r="D24" s="267">
        <v>209</v>
      </c>
      <c r="E24" s="267">
        <v>163</v>
      </c>
      <c r="F24" s="267">
        <v>188</v>
      </c>
      <c r="G24" s="267">
        <v>212</v>
      </c>
      <c r="H24" s="267">
        <v>324</v>
      </c>
      <c r="I24" s="267">
        <v>293</v>
      </c>
      <c r="J24" s="267">
        <v>160</v>
      </c>
      <c r="K24" s="267">
        <v>337</v>
      </c>
      <c r="L24" s="267">
        <v>996</v>
      </c>
      <c r="M24" s="267">
        <v>251</v>
      </c>
      <c r="N24" s="267">
        <v>227</v>
      </c>
      <c r="O24" s="267">
        <v>253</v>
      </c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8">
        <f t="shared" si="0"/>
        <v>1727</v>
      </c>
      <c r="AB24" s="269"/>
    </row>
    <row r="25" spans="1:26" ht="15">
      <c r="A25" s="265">
        <v>21</v>
      </c>
      <c r="B25" s="266" t="s">
        <v>216</v>
      </c>
      <c r="C25" s="267">
        <v>45</v>
      </c>
      <c r="D25" s="267">
        <v>6</v>
      </c>
      <c r="E25" s="267">
        <v>10</v>
      </c>
      <c r="F25" s="267">
        <v>3</v>
      </c>
      <c r="G25" s="267">
        <v>19</v>
      </c>
      <c r="H25" s="267">
        <v>24</v>
      </c>
      <c r="I25" s="267">
        <v>44</v>
      </c>
      <c r="J25" s="267">
        <v>37</v>
      </c>
      <c r="K25" s="267">
        <v>25</v>
      </c>
      <c r="L25" s="267">
        <v>11</v>
      </c>
      <c r="M25" s="267">
        <v>14</v>
      </c>
      <c r="N25" s="267">
        <v>18</v>
      </c>
      <c r="O25" s="267">
        <v>48</v>
      </c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8">
        <f t="shared" si="0"/>
        <v>91</v>
      </c>
    </row>
    <row r="26" spans="1:28" ht="15">
      <c r="A26" s="265">
        <v>22</v>
      </c>
      <c r="B26" s="266" t="s">
        <v>47</v>
      </c>
      <c r="C26" s="267">
        <v>3417</v>
      </c>
      <c r="D26" s="267">
        <v>2940</v>
      </c>
      <c r="E26" s="267">
        <v>2316</v>
      </c>
      <c r="F26" s="267">
        <v>1706</v>
      </c>
      <c r="G26" s="267">
        <v>2337</v>
      </c>
      <c r="H26" s="267">
        <v>4000</v>
      </c>
      <c r="I26" s="267">
        <v>4497</v>
      </c>
      <c r="J26" s="267">
        <v>4598</v>
      </c>
      <c r="K26" s="267">
        <v>2995</v>
      </c>
      <c r="L26" s="267">
        <v>2996</v>
      </c>
      <c r="M26" s="267">
        <v>2763</v>
      </c>
      <c r="N26" s="267">
        <v>3827</v>
      </c>
      <c r="O26" s="267">
        <v>4368</v>
      </c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8">
        <f t="shared" si="0"/>
        <v>13954</v>
      </c>
      <c r="AB26" s="269"/>
    </row>
    <row r="27" spans="1:26" ht="15">
      <c r="A27" s="271">
        <v>23</v>
      </c>
      <c r="B27" s="266" t="s">
        <v>49</v>
      </c>
      <c r="C27" s="267">
        <v>21</v>
      </c>
      <c r="D27" s="267">
        <v>18</v>
      </c>
      <c r="E27" s="267">
        <v>26</v>
      </c>
      <c r="F27" s="267">
        <v>45</v>
      </c>
      <c r="G27" s="267">
        <v>36</v>
      </c>
      <c r="H27" s="267">
        <v>57</v>
      </c>
      <c r="I27" s="267">
        <v>27</v>
      </c>
      <c r="J27" s="267">
        <v>120</v>
      </c>
      <c r="K27" s="267">
        <v>32</v>
      </c>
      <c r="L27" s="267">
        <v>9</v>
      </c>
      <c r="M27" s="267">
        <v>273</v>
      </c>
      <c r="N27" s="267">
        <v>55</v>
      </c>
      <c r="O27" s="267">
        <v>40</v>
      </c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8">
        <f t="shared" si="0"/>
        <v>377</v>
      </c>
    </row>
    <row r="28" spans="1:28" ht="15">
      <c r="A28" s="265">
        <v>24</v>
      </c>
      <c r="B28" s="266" t="s">
        <v>218</v>
      </c>
      <c r="C28" s="267">
        <v>302</v>
      </c>
      <c r="D28" s="267">
        <v>75</v>
      </c>
      <c r="E28" s="267">
        <v>225</v>
      </c>
      <c r="F28" s="267">
        <v>133</v>
      </c>
      <c r="G28" s="267">
        <v>171</v>
      </c>
      <c r="H28" s="267">
        <v>100</v>
      </c>
      <c r="I28" s="267">
        <v>144</v>
      </c>
      <c r="J28" s="267">
        <v>60</v>
      </c>
      <c r="K28" s="267">
        <v>210</v>
      </c>
      <c r="L28" s="267">
        <v>165</v>
      </c>
      <c r="M28" s="267">
        <v>454</v>
      </c>
      <c r="N28" s="267">
        <v>119</v>
      </c>
      <c r="O28" s="267">
        <v>135</v>
      </c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8">
        <f t="shared" si="0"/>
        <v>873</v>
      </c>
      <c r="AB28" s="269"/>
    </row>
    <row r="29" spans="1:28" ht="15.75">
      <c r="A29" s="429" t="s">
        <v>240</v>
      </c>
      <c r="B29" s="429"/>
      <c r="C29" s="274">
        <f aca="true" t="shared" si="1" ref="C29:J29">SUM(C5:C28)</f>
        <v>25841</v>
      </c>
      <c r="D29" s="274">
        <f t="shared" si="1"/>
        <v>21205</v>
      </c>
      <c r="E29" s="274">
        <f t="shared" si="1"/>
        <v>20771</v>
      </c>
      <c r="F29" s="274">
        <f t="shared" si="1"/>
        <v>15874</v>
      </c>
      <c r="G29" s="274">
        <f t="shared" si="1"/>
        <v>13631</v>
      </c>
      <c r="H29" s="274">
        <f t="shared" si="1"/>
        <v>32483</v>
      </c>
      <c r="I29" s="274">
        <f t="shared" si="1"/>
        <v>31136</v>
      </c>
      <c r="J29" s="274">
        <f t="shared" si="1"/>
        <v>31427</v>
      </c>
      <c r="K29" s="274">
        <f>SUM(K5:K28)</f>
        <v>24272</v>
      </c>
      <c r="L29" s="274">
        <f>SUM(L5:L28)</f>
        <v>19986</v>
      </c>
      <c r="M29" s="274">
        <f>SUM(M5:M28)</f>
        <v>29116</v>
      </c>
      <c r="N29" s="274">
        <f>SUM(N5:N28)</f>
        <v>22910</v>
      </c>
      <c r="O29" s="274">
        <f>SUM(O5:O28)</f>
        <v>18118</v>
      </c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68">
        <f t="shared" si="0"/>
        <v>90130</v>
      </c>
      <c r="AB29" s="269"/>
    </row>
    <row r="30" spans="1:28" s="280" customFormat="1" ht="15.75">
      <c r="A30" s="276"/>
      <c r="B30" s="277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9"/>
      <c r="AB30" s="281"/>
    </row>
    <row r="31" spans="1:26" ht="15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</row>
    <row r="32" spans="1:2" ht="15">
      <c r="A32" s="284" t="s">
        <v>57</v>
      </c>
      <c r="B32" s="285"/>
    </row>
    <row r="33" spans="1:26" ht="15">
      <c r="A33" s="271">
        <v>1</v>
      </c>
      <c r="B33" s="286" t="s">
        <v>241</v>
      </c>
      <c r="C33" s="267">
        <v>170</v>
      </c>
      <c r="D33" s="267">
        <v>99</v>
      </c>
      <c r="E33" s="267">
        <v>10</v>
      </c>
      <c r="F33" s="267">
        <v>4</v>
      </c>
      <c r="G33" s="267">
        <v>14</v>
      </c>
      <c r="H33" s="267">
        <v>47</v>
      </c>
      <c r="I33" s="267">
        <v>5</v>
      </c>
      <c r="J33" s="267">
        <v>41</v>
      </c>
      <c r="K33" s="267">
        <v>55</v>
      </c>
      <c r="L33" s="267">
        <v>4</v>
      </c>
      <c r="M33" s="267">
        <v>82</v>
      </c>
      <c r="N33" s="267">
        <v>25</v>
      </c>
      <c r="O33" s="267">
        <v>7</v>
      </c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8">
        <f>SUM(L33:O33)</f>
        <v>118</v>
      </c>
    </row>
    <row r="34" spans="1:26" ht="15">
      <c r="A34" s="271">
        <v>2</v>
      </c>
      <c r="B34" s="266" t="s">
        <v>174</v>
      </c>
      <c r="C34" s="267">
        <v>1</v>
      </c>
      <c r="D34" s="267">
        <v>1</v>
      </c>
      <c r="E34" s="267">
        <v>12</v>
      </c>
      <c r="F34" s="267">
        <v>0</v>
      </c>
      <c r="G34" s="267">
        <v>10</v>
      </c>
      <c r="H34" s="267">
        <v>33</v>
      </c>
      <c r="I34" s="267">
        <v>4</v>
      </c>
      <c r="J34" s="267">
        <v>10</v>
      </c>
      <c r="K34" s="267">
        <v>4</v>
      </c>
      <c r="L34" s="267">
        <v>1</v>
      </c>
      <c r="M34" s="267">
        <v>1</v>
      </c>
      <c r="N34" s="267">
        <v>7</v>
      </c>
      <c r="O34" s="267">
        <v>1</v>
      </c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8">
        <f aca="true" t="shared" si="2" ref="Z34:Z73">SUM(L34:O34)</f>
        <v>10</v>
      </c>
    </row>
    <row r="35" spans="1:26" ht="15">
      <c r="A35" s="271">
        <v>3</v>
      </c>
      <c r="B35" s="266" t="s">
        <v>175</v>
      </c>
      <c r="C35" s="267">
        <v>1</v>
      </c>
      <c r="D35" s="267">
        <v>0</v>
      </c>
      <c r="E35" s="267">
        <v>1</v>
      </c>
      <c r="F35" s="267">
        <v>0</v>
      </c>
      <c r="G35" s="267">
        <v>1</v>
      </c>
      <c r="H35" s="267">
        <v>0</v>
      </c>
      <c r="I35" s="267">
        <v>0</v>
      </c>
      <c r="J35" s="267">
        <v>0</v>
      </c>
      <c r="K35" s="267">
        <v>0</v>
      </c>
      <c r="L35" s="267">
        <v>0</v>
      </c>
      <c r="M35" s="267">
        <v>1</v>
      </c>
      <c r="N35" s="267">
        <v>0</v>
      </c>
      <c r="O35" s="267">
        <v>0</v>
      </c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8">
        <f t="shared" si="2"/>
        <v>1</v>
      </c>
    </row>
    <row r="36" spans="1:26" ht="15">
      <c r="A36" s="271">
        <v>4</v>
      </c>
      <c r="B36" s="266" t="s">
        <v>176</v>
      </c>
      <c r="C36" s="267">
        <v>12</v>
      </c>
      <c r="D36" s="267">
        <v>15</v>
      </c>
      <c r="E36" s="267">
        <v>0</v>
      </c>
      <c r="F36" s="267">
        <v>0</v>
      </c>
      <c r="G36" s="267">
        <v>5</v>
      </c>
      <c r="H36" s="267">
        <v>6</v>
      </c>
      <c r="I36" s="267">
        <v>59</v>
      </c>
      <c r="J36" s="267">
        <v>17</v>
      </c>
      <c r="K36" s="267">
        <v>14</v>
      </c>
      <c r="L36" s="267">
        <v>0</v>
      </c>
      <c r="M36" s="267">
        <v>3</v>
      </c>
      <c r="N36" s="267">
        <v>0</v>
      </c>
      <c r="O36" s="267">
        <v>2</v>
      </c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8">
        <f t="shared" si="2"/>
        <v>5</v>
      </c>
    </row>
    <row r="37" spans="1:26" ht="15">
      <c r="A37" s="271">
        <v>5</v>
      </c>
      <c r="B37" s="266" t="s">
        <v>177</v>
      </c>
      <c r="C37" s="267">
        <v>0</v>
      </c>
      <c r="D37" s="267">
        <v>7</v>
      </c>
      <c r="E37" s="267">
        <v>1</v>
      </c>
      <c r="F37" s="267">
        <v>2</v>
      </c>
      <c r="G37" s="267">
        <v>0</v>
      </c>
      <c r="H37" s="267">
        <v>0</v>
      </c>
      <c r="I37" s="267">
        <v>0</v>
      </c>
      <c r="J37" s="267">
        <v>141</v>
      </c>
      <c r="K37" s="267">
        <v>64</v>
      </c>
      <c r="L37" s="267">
        <v>4</v>
      </c>
      <c r="M37" s="267">
        <v>39</v>
      </c>
      <c r="N37" s="267">
        <v>21</v>
      </c>
      <c r="O37" s="267">
        <v>10</v>
      </c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8">
        <f t="shared" si="2"/>
        <v>74</v>
      </c>
    </row>
    <row r="38" spans="1:26" ht="15">
      <c r="A38" s="271">
        <v>6</v>
      </c>
      <c r="B38" s="266" t="s">
        <v>178</v>
      </c>
      <c r="C38" s="267">
        <v>2</v>
      </c>
      <c r="D38" s="267">
        <v>0</v>
      </c>
      <c r="E38" s="267">
        <v>0</v>
      </c>
      <c r="F38" s="267">
        <v>1</v>
      </c>
      <c r="G38" s="267">
        <v>5</v>
      </c>
      <c r="H38" s="267">
        <v>9</v>
      </c>
      <c r="I38" s="267">
        <v>8</v>
      </c>
      <c r="J38" s="267">
        <v>0</v>
      </c>
      <c r="K38" s="267">
        <v>4</v>
      </c>
      <c r="L38" s="267">
        <v>4</v>
      </c>
      <c r="M38" s="267">
        <v>9</v>
      </c>
      <c r="N38" s="267">
        <v>0</v>
      </c>
      <c r="O38" s="267">
        <v>0</v>
      </c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8">
        <f t="shared" si="2"/>
        <v>13</v>
      </c>
    </row>
    <row r="39" spans="1:26" ht="15">
      <c r="A39" s="271">
        <v>7</v>
      </c>
      <c r="B39" s="266" t="s">
        <v>179</v>
      </c>
      <c r="C39" s="267">
        <v>14</v>
      </c>
      <c r="D39" s="267">
        <v>0</v>
      </c>
      <c r="E39" s="267">
        <v>47</v>
      </c>
      <c r="F39" s="267">
        <v>437</v>
      </c>
      <c r="G39" s="267">
        <v>800</v>
      </c>
      <c r="H39" s="267">
        <v>1016</v>
      </c>
      <c r="I39" s="267">
        <v>341</v>
      </c>
      <c r="J39" s="267">
        <v>334</v>
      </c>
      <c r="K39" s="267">
        <v>367</v>
      </c>
      <c r="L39" s="267">
        <v>564</v>
      </c>
      <c r="M39" s="267">
        <v>1161</v>
      </c>
      <c r="N39" s="267">
        <v>1392</v>
      </c>
      <c r="O39" s="267">
        <v>611</v>
      </c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8">
        <f t="shared" si="2"/>
        <v>3728</v>
      </c>
    </row>
    <row r="40" spans="1:26" ht="15">
      <c r="A40" s="271">
        <v>8</v>
      </c>
      <c r="B40" s="266" t="s">
        <v>180</v>
      </c>
      <c r="C40" s="267">
        <v>2</v>
      </c>
      <c r="D40" s="267">
        <v>0</v>
      </c>
      <c r="E40" s="267">
        <v>0</v>
      </c>
      <c r="F40" s="267">
        <v>3</v>
      </c>
      <c r="G40" s="267">
        <v>1</v>
      </c>
      <c r="H40" s="267">
        <v>2</v>
      </c>
      <c r="I40" s="267">
        <v>10</v>
      </c>
      <c r="J40" s="267">
        <v>0</v>
      </c>
      <c r="K40" s="267">
        <v>0</v>
      </c>
      <c r="L40" s="267">
        <v>0</v>
      </c>
      <c r="M40" s="267">
        <v>5</v>
      </c>
      <c r="N40" s="267">
        <v>0</v>
      </c>
      <c r="O40" s="267">
        <v>0</v>
      </c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8">
        <f t="shared" si="2"/>
        <v>5</v>
      </c>
    </row>
    <row r="41" spans="1:26" ht="15">
      <c r="A41" s="271">
        <v>9</v>
      </c>
      <c r="B41" s="266" t="s">
        <v>74</v>
      </c>
      <c r="C41" s="267">
        <v>0</v>
      </c>
      <c r="D41" s="267">
        <v>0</v>
      </c>
      <c r="E41" s="267">
        <v>0</v>
      </c>
      <c r="F41" s="267">
        <v>4</v>
      </c>
      <c r="G41" s="267">
        <v>0</v>
      </c>
      <c r="H41" s="267">
        <v>11</v>
      </c>
      <c r="I41" s="267">
        <v>31</v>
      </c>
      <c r="J41" s="267">
        <v>4</v>
      </c>
      <c r="K41" s="267">
        <v>19</v>
      </c>
      <c r="L41" s="267">
        <v>5</v>
      </c>
      <c r="M41" s="267">
        <v>34</v>
      </c>
      <c r="N41" s="267">
        <v>26</v>
      </c>
      <c r="O41" s="267">
        <v>5</v>
      </c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8">
        <f t="shared" si="2"/>
        <v>70</v>
      </c>
    </row>
    <row r="42" spans="1:26" ht="15">
      <c r="A42" s="271">
        <v>10</v>
      </c>
      <c r="B42" s="266" t="s">
        <v>182</v>
      </c>
      <c r="C42" s="267">
        <v>0</v>
      </c>
      <c r="D42" s="267">
        <v>4</v>
      </c>
      <c r="E42" s="267">
        <v>0</v>
      </c>
      <c r="F42" s="267">
        <v>4</v>
      </c>
      <c r="G42" s="267">
        <v>5</v>
      </c>
      <c r="H42" s="267">
        <v>0</v>
      </c>
      <c r="I42" s="267">
        <v>7</v>
      </c>
      <c r="J42" s="267">
        <v>4</v>
      </c>
      <c r="K42" s="267">
        <v>4</v>
      </c>
      <c r="L42" s="267">
        <v>0</v>
      </c>
      <c r="M42" s="267">
        <v>2</v>
      </c>
      <c r="N42" s="267">
        <v>0</v>
      </c>
      <c r="O42" s="267">
        <v>246</v>
      </c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8">
        <f t="shared" si="2"/>
        <v>248</v>
      </c>
    </row>
    <row r="43" spans="1:26" ht="15">
      <c r="A43" s="265">
        <v>11</v>
      </c>
      <c r="B43" s="270" t="s">
        <v>183</v>
      </c>
      <c r="C43" s="267">
        <v>7</v>
      </c>
      <c r="D43" s="267">
        <v>2</v>
      </c>
      <c r="E43" s="267">
        <v>15</v>
      </c>
      <c r="F43" s="267">
        <v>7</v>
      </c>
      <c r="G43" s="267">
        <v>3</v>
      </c>
      <c r="H43" s="267">
        <v>33</v>
      </c>
      <c r="I43" s="267">
        <v>182</v>
      </c>
      <c r="J43" s="267">
        <v>2</v>
      </c>
      <c r="K43" s="267">
        <v>11</v>
      </c>
      <c r="L43" s="267">
        <v>6</v>
      </c>
      <c r="M43" s="267">
        <v>17</v>
      </c>
      <c r="N43" s="267">
        <v>3</v>
      </c>
      <c r="O43" s="267">
        <v>11</v>
      </c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8">
        <f t="shared" si="2"/>
        <v>37</v>
      </c>
    </row>
    <row r="44" spans="1:26" ht="15">
      <c r="A44" s="271">
        <v>12</v>
      </c>
      <c r="B44" s="270" t="s">
        <v>184</v>
      </c>
      <c r="C44" s="266">
        <v>18</v>
      </c>
      <c r="D44" s="266">
        <v>1</v>
      </c>
      <c r="E44" s="266">
        <v>0</v>
      </c>
      <c r="F44" s="267">
        <v>1</v>
      </c>
      <c r="G44" s="267">
        <v>0</v>
      </c>
      <c r="H44" s="267">
        <v>0</v>
      </c>
      <c r="I44" s="267">
        <v>2</v>
      </c>
      <c r="J44" s="267">
        <v>5</v>
      </c>
      <c r="K44" s="267">
        <v>0</v>
      </c>
      <c r="L44" s="267">
        <v>1</v>
      </c>
      <c r="M44" s="267">
        <v>0</v>
      </c>
      <c r="N44" s="267">
        <v>0</v>
      </c>
      <c r="O44" s="267">
        <v>0</v>
      </c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8">
        <f t="shared" si="2"/>
        <v>1</v>
      </c>
    </row>
    <row r="45" spans="1:26" ht="15">
      <c r="A45" s="271">
        <v>13</v>
      </c>
      <c r="B45" s="266" t="s">
        <v>185</v>
      </c>
      <c r="C45" s="266">
        <v>17</v>
      </c>
      <c r="D45" s="266">
        <v>31</v>
      </c>
      <c r="E45" s="266">
        <v>1</v>
      </c>
      <c r="F45" s="267">
        <v>13</v>
      </c>
      <c r="G45" s="267">
        <v>2</v>
      </c>
      <c r="H45" s="267">
        <v>3</v>
      </c>
      <c r="I45" s="267">
        <v>7</v>
      </c>
      <c r="J45" s="267">
        <v>13</v>
      </c>
      <c r="K45" s="267">
        <v>15</v>
      </c>
      <c r="L45" s="267">
        <v>14</v>
      </c>
      <c r="M45" s="267">
        <v>18</v>
      </c>
      <c r="N45" s="267">
        <v>30</v>
      </c>
      <c r="O45" s="267">
        <v>0</v>
      </c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8">
        <f t="shared" si="2"/>
        <v>62</v>
      </c>
    </row>
    <row r="46" spans="1:26" ht="15">
      <c r="A46" s="271">
        <v>14</v>
      </c>
      <c r="B46" s="266" t="s">
        <v>242</v>
      </c>
      <c r="C46" s="266">
        <v>217</v>
      </c>
      <c r="D46" s="266">
        <v>96</v>
      </c>
      <c r="E46" s="266">
        <v>28</v>
      </c>
      <c r="F46" s="267">
        <v>156</v>
      </c>
      <c r="G46" s="267">
        <v>58</v>
      </c>
      <c r="H46" s="267">
        <v>107</v>
      </c>
      <c r="I46" s="267">
        <v>114</v>
      </c>
      <c r="J46" s="267">
        <v>196</v>
      </c>
      <c r="K46" s="267">
        <v>509</v>
      </c>
      <c r="L46" s="267">
        <v>21</v>
      </c>
      <c r="M46" s="267">
        <v>29</v>
      </c>
      <c r="N46" s="267">
        <v>27</v>
      </c>
      <c r="O46" s="267">
        <v>0</v>
      </c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8">
        <f t="shared" si="2"/>
        <v>77</v>
      </c>
    </row>
    <row r="47" spans="1:26" ht="15">
      <c r="A47" s="271">
        <v>15</v>
      </c>
      <c r="B47" s="266" t="s">
        <v>186</v>
      </c>
      <c r="C47" s="266">
        <v>7</v>
      </c>
      <c r="D47" s="266">
        <v>41</v>
      </c>
      <c r="E47" s="266">
        <v>1</v>
      </c>
      <c r="F47" s="267">
        <v>63</v>
      </c>
      <c r="G47" s="267">
        <v>7</v>
      </c>
      <c r="H47" s="267">
        <v>19</v>
      </c>
      <c r="I47" s="267">
        <v>125</v>
      </c>
      <c r="J47" s="267">
        <v>65</v>
      </c>
      <c r="K47" s="267">
        <v>24</v>
      </c>
      <c r="L47" s="267">
        <v>32</v>
      </c>
      <c r="M47" s="267">
        <v>5</v>
      </c>
      <c r="N47" s="267">
        <v>12</v>
      </c>
      <c r="O47" s="267">
        <v>1</v>
      </c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8">
        <f t="shared" si="2"/>
        <v>50</v>
      </c>
    </row>
    <row r="48" spans="1:26" ht="15">
      <c r="A48" s="271">
        <v>16</v>
      </c>
      <c r="B48" s="266" t="s">
        <v>243</v>
      </c>
      <c r="C48" s="266">
        <v>0</v>
      </c>
      <c r="D48" s="266">
        <v>0</v>
      </c>
      <c r="E48" s="266">
        <v>0</v>
      </c>
      <c r="F48" s="267">
        <v>0</v>
      </c>
      <c r="G48" s="267">
        <v>0</v>
      </c>
      <c r="H48" s="267">
        <v>1</v>
      </c>
      <c r="I48" s="267">
        <v>15</v>
      </c>
      <c r="J48" s="267">
        <v>1</v>
      </c>
      <c r="K48" s="267">
        <v>4</v>
      </c>
      <c r="L48" s="267">
        <v>0</v>
      </c>
      <c r="M48" s="267">
        <v>5</v>
      </c>
      <c r="N48" s="267">
        <v>0</v>
      </c>
      <c r="O48" s="267">
        <v>3</v>
      </c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8">
        <f t="shared" si="2"/>
        <v>8</v>
      </c>
    </row>
    <row r="49" spans="1:26" ht="15">
      <c r="A49" s="271">
        <v>17</v>
      </c>
      <c r="B49" s="266" t="s">
        <v>187</v>
      </c>
      <c r="C49" s="266">
        <v>41</v>
      </c>
      <c r="D49" s="266">
        <v>86</v>
      </c>
      <c r="E49" s="266">
        <v>396</v>
      </c>
      <c r="F49" s="267">
        <v>43</v>
      </c>
      <c r="G49" s="267">
        <v>67</v>
      </c>
      <c r="H49" s="267">
        <v>37</v>
      </c>
      <c r="I49" s="267">
        <v>1428</v>
      </c>
      <c r="J49" s="267">
        <v>238</v>
      </c>
      <c r="K49" s="267">
        <v>389</v>
      </c>
      <c r="L49" s="267">
        <v>54</v>
      </c>
      <c r="M49" s="267">
        <v>308</v>
      </c>
      <c r="N49" s="267">
        <v>125</v>
      </c>
      <c r="O49" s="267">
        <v>101</v>
      </c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8">
        <f t="shared" si="2"/>
        <v>588</v>
      </c>
    </row>
    <row r="50" spans="1:26" ht="15">
      <c r="A50" s="265">
        <v>18</v>
      </c>
      <c r="B50" s="266" t="s">
        <v>188</v>
      </c>
      <c r="C50" s="266">
        <v>305</v>
      </c>
      <c r="D50" s="266">
        <v>37</v>
      </c>
      <c r="E50" s="266">
        <v>50</v>
      </c>
      <c r="F50" s="267">
        <v>12</v>
      </c>
      <c r="G50" s="267">
        <v>34</v>
      </c>
      <c r="H50" s="267">
        <v>35</v>
      </c>
      <c r="I50" s="267">
        <v>432</v>
      </c>
      <c r="J50" s="267">
        <v>901</v>
      </c>
      <c r="K50" s="267">
        <v>152</v>
      </c>
      <c r="L50" s="267">
        <v>166</v>
      </c>
      <c r="M50" s="267">
        <v>0</v>
      </c>
      <c r="N50" s="267">
        <v>115</v>
      </c>
      <c r="O50" s="267">
        <v>22</v>
      </c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8">
        <f t="shared" si="2"/>
        <v>303</v>
      </c>
    </row>
    <row r="51" spans="1:26" ht="15">
      <c r="A51" s="271">
        <v>19</v>
      </c>
      <c r="B51" s="266" t="s">
        <v>189</v>
      </c>
      <c r="C51" s="267">
        <v>30</v>
      </c>
      <c r="D51" s="267">
        <v>1</v>
      </c>
      <c r="E51" s="267">
        <v>67</v>
      </c>
      <c r="F51" s="267">
        <v>6</v>
      </c>
      <c r="G51" s="267">
        <v>65</v>
      </c>
      <c r="H51" s="267">
        <v>28</v>
      </c>
      <c r="I51" s="267">
        <v>2</v>
      </c>
      <c r="J51" s="267">
        <v>18</v>
      </c>
      <c r="K51" s="267">
        <v>1</v>
      </c>
      <c r="L51" s="267">
        <v>0</v>
      </c>
      <c r="M51" s="267">
        <v>25</v>
      </c>
      <c r="N51" s="267">
        <v>20</v>
      </c>
      <c r="O51" s="267">
        <v>49</v>
      </c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8">
        <f t="shared" si="2"/>
        <v>94</v>
      </c>
    </row>
    <row r="52" spans="1:26" ht="15">
      <c r="A52" s="271">
        <v>20</v>
      </c>
      <c r="B52" s="266" t="s">
        <v>244</v>
      </c>
      <c r="C52" s="267">
        <v>0</v>
      </c>
      <c r="D52" s="267">
        <v>0</v>
      </c>
      <c r="E52" s="267">
        <v>0</v>
      </c>
      <c r="F52" s="267">
        <v>0</v>
      </c>
      <c r="G52" s="267">
        <v>4</v>
      </c>
      <c r="H52" s="267">
        <v>0</v>
      </c>
      <c r="I52" s="267">
        <v>2</v>
      </c>
      <c r="J52" s="267">
        <v>3</v>
      </c>
      <c r="K52" s="267">
        <v>0</v>
      </c>
      <c r="L52" s="267">
        <v>0</v>
      </c>
      <c r="M52" s="267">
        <v>1</v>
      </c>
      <c r="N52" s="267">
        <v>2</v>
      </c>
      <c r="O52" s="267">
        <v>2</v>
      </c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8">
        <f t="shared" si="2"/>
        <v>5</v>
      </c>
    </row>
    <row r="53" spans="1:26" ht="15">
      <c r="A53" s="271">
        <v>21</v>
      </c>
      <c r="B53" s="266" t="s">
        <v>190</v>
      </c>
      <c r="C53" s="267">
        <v>1</v>
      </c>
      <c r="D53" s="267">
        <v>0</v>
      </c>
      <c r="E53" s="267">
        <v>0</v>
      </c>
      <c r="F53" s="267">
        <v>5</v>
      </c>
      <c r="G53" s="267">
        <v>0</v>
      </c>
      <c r="H53" s="267">
        <v>30</v>
      </c>
      <c r="I53" s="267">
        <v>299</v>
      </c>
      <c r="J53" s="267">
        <v>90</v>
      </c>
      <c r="K53" s="267">
        <v>30</v>
      </c>
      <c r="L53" s="267">
        <v>40</v>
      </c>
      <c r="M53" s="267">
        <v>184</v>
      </c>
      <c r="N53" s="267">
        <v>21</v>
      </c>
      <c r="O53" s="267">
        <v>85</v>
      </c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8">
        <f t="shared" si="2"/>
        <v>330</v>
      </c>
    </row>
    <row r="54" spans="1:26" ht="15">
      <c r="A54" s="271">
        <v>22</v>
      </c>
      <c r="B54" s="266" t="s">
        <v>191</v>
      </c>
      <c r="C54" s="267">
        <v>2</v>
      </c>
      <c r="D54" s="267">
        <v>0</v>
      </c>
      <c r="E54" s="267">
        <v>0</v>
      </c>
      <c r="F54" s="267">
        <v>1</v>
      </c>
      <c r="G54" s="267">
        <v>1</v>
      </c>
      <c r="H54" s="267">
        <v>0</v>
      </c>
      <c r="I54" s="267">
        <v>17</v>
      </c>
      <c r="J54" s="267">
        <v>2</v>
      </c>
      <c r="K54" s="267">
        <v>0</v>
      </c>
      <c r="L54" s="267">
        <v>10</v>
      </c>
      <c r="M54" s="267">
        <v>4</v>
      </c>
      <c r="N54" s="267">
        <v>0</v>
      </c>
      <c r="O54" s="267">
        <v>0</v>
      </c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8">
        <f t="shared" si="2"/>
        <v>14</v>
      </c>
    </row>
    <row r="55" spans="1:26" ht="15">
      <c r="A55" s="271">
        <v>23</v>
      </c>
      <c r="B55" s="266" t="s">
        <v>192</v>
      </c>
      <c r="C55" s="267">
        <v>0</v>
      </c>
      <c r="D55" s="267">
        <v>0</v>
      </c>
      <c r="E55" s="267">
        <v>19</v>
      </c>
      <c r="F55" s="267">
        <v>18</v>
      </c>
      <c r="G55" s="267">
        <v>15</v>
      </c>
      <c r="H55" s="267">
        <v>11</v>
      </c>
      <c r="I55" s="267">
        <v>18</v>
      </c>
      <c r="J55" s="267">
        <v>22</v>
      </c>
      <c r="K55" s="267">
        <v>13</v>
      </c>
      <c r="L55" s="267">
        <v>0</v>
      </c>
      <c r="M55" s="267">
        <v>0</v>
      </c>
      <c r="N55" s="267">
        <v>16</v>
      </c>
      <c r="O55" s="267">
        <v>23</v>
      </c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8">
        <f t="shared" si="2"/>
        <v>39</v>
      </c>
    </row>
    <row r="56" spans="1:26" ht="15">
      <c r="A56" s="271">
        <v>24</v>
      </c>
      <c r="B56" s="266" t="s">
        <v>193</v>
      </c>
      <c r="C56" s="267">
        <v>240</v>
      </c>
      <c r="D56" s="267">
        <v>146</v>
      </c>
      <c r="E56" s="267">
        <v>65</v>
      </c>
      <c r="F56" s="267">
        <v>80</v>
      </c>
      <c r="G56" s="267">
        <v>360</v>
      </c>
      <c r="H56" s="267">
        <v>177</v>
      </c>
      <c r="I56" s="267">
        <v>916</v>
      </c>
      <c r="J56" s="267">
        <v>317</v>
      </c>
      <c r="K56" s="267">
        <v>275</v>
      </c>
      <c r="L56" s="267">
        <v>42</v>
      </c>
      <c r="M56" s="267">
        <v>88</v>
      </c>
      <c r="N56" s="267">
        <v>793</v>
      </c>
      <c r="O56" s="267">
        <v>1828</v>
      </c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8">
        <f t="shared" si="2"/>
        <v>2751</v>
      </c>
    </row>
    <row r="57" spans="1:26" ht="15">
      <c r="A57" s="265">
        <v>25</v>
      </c>
      <c r="B57" s="266" t="s">
        <v>245</v>
      </c>
      <c r="C57" s="267">
        <v>147</v>
      </c>
      <c r="D57" s="267">
        <v>4</v>
      </c>
      <c r="E57" s="267">
        <v>31</v>
      </c>
      <c r="F57" s="267">
        <v>26</v>
      </c>
      <c r="G57" s="267">
        <v>34</v>
      </c>
      <c r="H57" s="267">
        <v>3</v>
      </c>
      <c r="I57" s="267">
        <v>214</v>
      </c>
      <c r="J57" s="267">
        <v>117</v>
      </c>
      <c r="K57" s="267">
        <v>468</v>
      </c>
      <c r="L57" s="267">
        <v>0</v>
      </c>
      <c r="M57" s="267">
        <v>178</v>
      </c>
      <c r="N57" s="267">
        <v>109</v>
      </c>
      <c r="O57" s="267">
        <v>1493</v>
      </c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8">
        <f t="shared" si="2"/>
        <v>1780</v>
      </c>
    </row>
    <row r="58" spans="1:26" ht="15">
      <c r="A58" s="271">
        <v>26</v>
      </c>
      <c r="B58" s="266" t="s">
        <v>246</v>
      </c>
      <c r="C58" s="267">
        <v>0</v>
      </c>
      <c r="D58" s="267">
        <v>0</v>
      </c>
      <c r="E58" s="267">
        <v>40</v>
      </c>
      <c r="F58" s="267">
        <v>0</v>
      </c>
      <c r="G58" s="267">
        <v>0</v>
      </c>
      <c r="H58" s="267">
        <v>0</v>
      </c>
      <c r="I58" s="267">
        <v>0</v>
      </c>
      <c r="J58" s="267">
        <v>0</v>
      </c>
      <c r="K58" s="267">
        <v>0</v>
      </c>
      <c r="L58" s="267">
        <v>0</v>
      </c>
      <c r="M58" s="267">
        <v>8</v>
      </c>
      <c r="N58" s="267">
        <v>0</v>
      </c>
      <c r="O58" s="267">
        <v>1</v>
      </c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8">
        <f t="shared" si="2"/>
        <v>9</v>
      </c>
    </row>
    <row r="59" spans="1:26" ht="15">
      <c r="A59" s="271">
        <v>27</v>
      </c>
      <c r="B59" s="266" t="s">
        <v>196</v>
      </c>
      <c r="C59" s="267">
        <v>0</v>
      </c>
      <c r="D59" s="267">
        <v>0</v>
      </c>
      <c r="E59" s="267">
        <v>0</v>
      </c>
      <c r="F59" s="267">
        <v>6</v>
      </c>
      <c r="G59" s="267">
        <v>0</v>
      </c>
      <c r="H59" s="267">
        <v>0</v>
      </c>
      <c r="I59" s="267">
        <v>0</v>
      </c>
      <c r="J59" s="267">
        <v>0</v>
      </c>
      <c r="K59" s="267">
        <v>0</v>
      </c>
      <c r="L59" s="267">
        <v>0</v>
      </c>
      <c r="M59" s="267">
        <v>90</v>
      </c>
      <c r="N59" s="267">
        <v>31</v>
      </c>
      <c r="O59" s="267">
        <v>60</v>
      </c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8">
        <f t="shared" si="2"/>
        <v>181</v>
      </c>
    </row>
    <row r="60" spans="1:26" ht="15">
      <c r="A60" s="271">
        <v>28</v>
      </c>
      <c r="B60" s="266" t="s">
        <v>197</v>
      </c>
      <c r="C60" s="267">
        <v>15</v>
      </c>
      <c r="D60" s="267">
        <v>6</v>
      </c>
      <c r="E60" s="267">
        <v>5</v>
      </c>
      <c r="F60" s="267">
        <v>0</v>
      </c>
      <c r="G60" s="267">
        <v>3</v>
      </c>
      <c r="H60" s="267">
        <v>43</v>
      </c>
      <c r="I60" s="267">
        <v>8</v>
      </c>
      <c r="J60" s="267">
        <v>13</v>
      </c>
      <c r="K60" s="267">
        <v>13</v>
      </c>
      <c r="L60" s="267">
        <v>4</v>
      </c>
      <c r="M60" s="267">
        <v>53</v>
      </c>
      <c r="N60" s="267">
        <v>15</v>
      </c>
      <c r="O60" s="267">
        <v>2</v>
      </c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8">
        <f t="shared" si="2"/>
        <v>74</v>
      </c>
    </row>
    <row r="61" spans="1:26" ht="15">
      <c r="A61" s="271">
        <v>29</v>
      </c>
      <c r="B61" s="266" t="s">
        <v>247</v>
      </c>
      <c r="C61" s="267">
        <v>0</v>
      </c>
      <c r="D61" s="267">
        <v>0</v>
      </c>
      <c r="E61" s="267">
        <v>0</v>
      </c>
      <c r="F61" s="267">
        <v>7</v>
      </c>
      <c r="G61" s="267">
        <v>44</v>
      </c>
      <c r="H61" s="267">
        <v>2</v>
      </c>
      <c r="I61" s="267">
        <v>11</v>
      </c>
      <c r="J61" s="267">
        <v>10</v>
      </c>
      <c r="K61" s="267">
        <v>0</v>
      </c>
      <c r="L61" s="267">
        <v>16</v>
      </c>
      <c r="M61" s="267">
        <v>1</v>
      </c>
      <c r="N61" s="267">
        <v>4</v>
      </c>
      <c r="O61" s="267">
        <v>10</v>
      </c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8">
        <f t="shared" si="2"/>
        <v>31</v>
      </c>
    </row>
    <row r="62" spans="1:26" ht="15">
      <c r="A62" s="271">
        <v>30</v>
      </c>
      <c r="B62" s="266" t="s">
        <v>248</v>
      </c>
      <c r="C62" s="267">
        <v>0</v>
      </c>
      <c r="D62" s="267">
        <v>8</v>
      </c>
      <c r="E62" s="267">
        <v>0</v>
      </c>
      <c r="F62" s="267">
        <v>0</v>
      </c>
      <c r="G62" s="267">
        <v>0</v>
      </c>
      <c r="H62" s="267">
        <v>0</v>
      </c>
      <c r="I62" s="267">
        <v>0</v>
      </c>
      <c r="J62" s="267">
        <v>0</v>
      </c>
      <c r="K62" s="267">
        <v>0</v>
      </c>
      <c r="L62" s="267">
        <v>5</v>
      </c>
      <c r="M62" s="267">
        <v>0</v>
      </c>
      <c r="N62" s="267">
        <v>0</v>
      </c>
      <c r="O62" s="267">
        <v>0</v>
      </c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8">
        <f t="shared" si="2"/>
        <v>5</v>
      </c>
    </row>
    <row r="63" spans="1:28" ht="15">
      <c r="A63" s="271">
        <v>31</v>
      </c>
      <c r="B63" s="266" t="s">
        <v>249</v>
      </c>
      <c r="C63" s="267">
        <v>11</v>
      </c>
      <c r="D63" s="267">
        <v>8</v>
      </c>
      <c r="E63" s="267">
        <v>171</v>
      </c>
      <c r="F63" s="267">
        <v>375</v>
      </c>
      <c r="G63" s="267">
        <v>13</v>
      </c>
      <c r="H63" s="267">
        <v>4</v>
      </c>
      <c r="I63" s="267">
        <v>3</v>
      </c>
      <c r="J63" s="267">
        <v>20</v>
      </c>
      <c r="K63" s="267">
        <v>3</v>
      </c>
      <c r="L63" s="267">
        <v>107</v>
      </c>
      <c r="M63" s="267">
        <v>4</v>
      </c>
      <c r="N63" s="267">
        <v>47</v>
      </c>
      <c r="O63" s="267">
        <v>45</v>
      </c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8">
        <f t="shared" si="2"/>
        <v>203</v>
      </c>
      <c r="AB63" s="269"/>
    </row>
    <row r="64" spans="1:26" ht="15">
      <c r="A64" s="265">
        <v>32</v>
      </c>
      <c r="B64" s="266" t="s">
        <v>250</v>
      </c>
      <c r="C64" s="267">
        <v>41</v>
      </c>
      <c r="D64" s="267">
        <v>70</v>
      </c>
      <c r="E64" s="267">
        <v>342</v>
      </c>
      <c r="F64" s="267">
        <v>4</v>
      </c>
      <c r="G64" s="267">
        <v>9</v>
      </c>
      <c r="H64" s="267">
        <v>62</v>
      </c>
      <c r="I64" s="267">
        <v>64</v>
      </c>
      <c r="J64" s="267">
        <v>500</v>
      </c>
      <c r="K64" s="267">
        <v>164</v>
      </c>
      <c r="L64" s="267">
        <v>3</v>
      </c>
      <c r="M64" s="267">
        <v>29</v>
      </c>
      <c r="N64" s="267">
        <v>73</v>
      </c>
      <c r="O64" s="267">
        <v>18</v>
      </c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8">
        <f t="shared" si="2"/>
        <v>123</v>
      </c>
    </row>
    <row r="65" spans="1:26" ht="15">
      <c r="A65" s="271">
        <v>33</v>
      </c>
      <c r="B65" s="266" t="s">
        <v>198</v>
      </c>
      <c r="C65" s="267">
        <v>111</v>
      </c>
      <c r="D65" s="267">
        <v>40</v>
      </c>
      <c r="E65" s="267">
        <v>122</v>
      </c>
      <c r="F65" s="267">
        <v>78</v>
      </c>
      <c r="G65" s="267">
        <v>12</v>
      </c>
      <c r="H65" s="267">
        <v>125</v>
      </c>
      <c r="I65" s="267">
        <v>212</v>
      </c>
      <c r="J65" s="267">
        <v>83</v>
      </c>
      <c r="K65" s="267">
        <v>71</v>
      </c>
      <c r="L65" s="267">
        <v>13</v>
      </c>
      <c r="M65" s="267">
        <v>57</v>
      </c>
      <c r="N65" s="267">
        <v>11</v>
      </c>
      <c r="O65" s="267">
        <v>2</v>
      </c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8">
        <f t="shared" si="2"/>
        <v>83</v>
      </c>
    </row>
    <row r="66" spans="1:26" ht="15">
      <c r="A66" s="271">
        <v>34</v>
      </c>
      <c r="B66" s="270" t="s">
        <v>199</v>
      </c>
      <c r="C66" s="267">
        <v>20</v>
      </c>
      <c r="D66" s="267">
        <v>6</v>
      </c>
      <c r="E66" s="267">
        <v>3</v>
      </c>
      <c r="F66" s="267">
        <v>20</v>
      </c>
      <c r="G66" s="267">
        <v>21</v>
      </c>
      <c r="H66" s="267">
        <v>46</v>
      </c>
      <c r="I66" s="267">
        <v>0</v>
      </c>
      <c r="J66" s="267">
        <v>3</v>
      </c>
      <c r="K66" s="267">
        <v>6</v>
      </c>
      <c r="L66" s="267">
        <v>62</v>
      </c>
      <c r="M66" s="267">
        <v>44</v>
      </c>
      <c r="N66" s="267">
        <v>6</v>
      </c>
      <c r="O66" s="267">
        <v>22</v>
      </c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8">
        <f t="shared" si="2"/>
        <v>134</v>
      </c>
    </row>
    <row r="67" spans="1:26" ht="15">
      <c r="A67" s="271">
        <v>35</v>
      </c>
      <c r="B67" s="270" t="s">
        <v>200</v>
      </c>
      <c r="C67" s="267">
        <v>0</v>
      </c>
      <c r="D67" s="267">
        <v>0</v>
      </c>
      <c r="E67" s="267">
        <v>11</v>
      </c>
      <c r="F67" s="267">
        <v>14</v>
      </c>
      <c r="G67" s="267">
        <v>46</v>
      </c>
      <c r="H67" s="267">
        <v>6</v>
      </c>
      <c r="I67" s="267">
        <v>0</v>
      </c>
      <c r="J67" s="267">
        <v>29</v>
      </c>
      <c r="K67" s="267">
        <v>30</v>
      </c>
      <c r="L67" s="267">
        <v>10</v>
      </c>
      <c r="M67" s="267">
        <v>12</v>
      </c>
      <c r="N67" s="267">
        <v>5</v>
      </c>
      <c r="O67" s="267">
        <v>1</v>
      </c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8">
        <f t="shared" si="2"/>
        <v>28</v>
      </c>
    </row>
    <row r="68" spans="1:26" ht="15">
      <c r="A68" s="271">
        <v>36</v>
      </c>
      <c r="B68" s="266" t="s">
        <v>201</v>
      </c>
      <c r="C68" s="267">
        <v>13</v>
      </c>
      <c r="D68" s="267">
        <v>24</v>
      </c>
      <c r="E68" s="267">
        <v>11</v>
      </c>
      <c r="F68" s="267">
        <v>1</v>
      </c>
      <c r="G68" s="267">
        <v>20</v>
      </c>
      <c r="H68" s="267">
        <v>25</v>
      </c>
      <c r="I68" s="267">
        <v>23</v>
      </c>
      <c r="J68" s="267">
        <v>8</v>
      </c>
      <c r="K68" s="267">
        <v>36</v>
      </c>
      <c r="L68" s="267">
        <v>51</v>
      </c>
      <c r="M68" s="267">
        <v>4</v>
      </c>
      <c r="N68" s="267">
        <v>11</v>
      </c>
      <c r="O68" s="267">
        <v>0</v>
      </c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8">
        <f t="shared" si="2"/>
        <v>66</v>
      </c>
    </row>
    <row r="69" spans="1:26" ht="15">
      <c r="A69" s="271">
        <v>37</v>
      </c>
      <c r="B69" s="266" t="s">
        <v>251</v>
      </c>
      <c r="C69" s="267">
        <v>8</v>
      </c>
      <c r="D69" s="267">
        <v>2</v>
      </c>
      <c r="E69" s="267">
        <v>18</v>
      </c>
      <c r="F69" s="267">
        <v>0</v>
      </c>
      <c r="G69" s="267">
        <v>11</v>
      </c>
      <c r="H69" s="267">
        <v>0</v>
      </c>
      <c r="I69" s="267">
        <v>10</v>
      </c>
      <c r="J69" s="267">
        <v>1</v>
      </c>
      <c r="K69" s="267">
        <v>1</v>
      </c>
      <c r="L69" s="267">
        <v>0</v>
      </c>
      <c r="M69" s="267">
        <v>22</v>
      </c>
      <c r="N69" s="267">
        <v>22</v>
      </c>
      <c r="O69" s="267">
        <v>7</v>
      </c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8">
        <f t="shared" si="2"/>
        <v>51</v>
      </c>
    </row>
    <row r="70" spans="1:26" ht="15">
      <c r="A70" s="265">
        <v>38</v>
      </c>
      <c r="B70" s="266" t="s">
        <v>202</v>
      </c>
      <c r="C70" s="267">
        <v>5</v>
      </c>
      <c r="D70" s="267">
        <v>1</v>
      </c>
      <c r="E70" s="267">
        <v>0</v>
      </c>
      <c r="F70" s="267">
        <v>9</v>
      </c>
      <c r="G70" s="267">
        <v>388</v>
      </c>
      <c r="H70" s="267">
        <v>244</v>
      </c>
      <c r="I70" s="267">
        <v>69</v>
      </c>
      <c r="J70" s="267">
        <v>30</v>
      </c>
      <c r="K70" s="267">
        <v>16</v>
      </c>
      <c r="L70" s="267">
        <v>9</v>
      </c>
      <c r="M70" s="267">
        <v>16</v>
      </c>
      <c r="N70" s="267">
        <v>11</v>
      </c>
      <c r="O70" s="267">
        <v>18</v>
      </c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8">
        <f t="shared" si="2"/>
        <v>54</v>
      </c>
    </row>
    <row r="71" spans="1:26" ht="15">
      <c r="A71" s="271">
        <v>39</v>
      </c>
      <c r="B71" s="266" t="s">
        <v>203</v>
      </c>
      <c r="C71" s="267">
        <v>0</v>
      </c>
      <c r="D71" s="267">
        <v>1</v>
      </c>
      <c r="E71" s="267">
        <v>0</v>
      </c>
      <c r="F71" s="267">
        <v>0</v>
      </c>
      <c r="G71" s="267">
        <v>7</v>
      </c>
      <c r="H71" s="267">
        <v>0</v>
      </c>
      <c r="I71" s="267">
        <v>0</v>
      </c>
      <c r="J71" s="267">
        <v>0</v>
      </c>
      <c r="K71" s="267">
        <v>1</v>
      </c>
      <c r="L71" s="267">
        <v>0</v>
      </c>
      <c r="M71" s="267">
        <v>0</v>
      </c>
      <c r="N71" s="267">
        <v>0</v>
      </c>
      <c r="O71" s="267">
        <v>2</v>
      </c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8">
        <f t="shared" si="2"/>
        <v>2</v>
      </c>
    </row>
    <row r="72" spans="1:26" ht="15">
      <c r="A72" s="271">
        <v>40</v>
      </c>
      <c r="B72" s="266" t="s">
        <v>204</v>
      </c>
      <c r="C72" s="267">
        <v>0</v>
      </c>
      <c r="D72" s="267">
        <v>46</v>
      </c>
      <c r="E72" s="267">
        <v>8</v>
      </c>
      <c r="F72" s="267">
        <v>4</v>
      </c>
      <c r="G72" s="267">
        <v>22</v>
      </c>
      <c r="H72" s="267">
        <v>30</v>
      </c>
      <c r="I72" s="267">
        <v>27</v>
      </c>
      <c r="J72" s="267">
        <v>0</v>
      </c>
      <c r="K72" s="267">
        <v>2</v>
      </c>
      <c r="L72" s="267">
        <v>8</v>
      </c>
      <c r="M72" s="267">
        <v>0</v>
      </c>
      <c r="N72" s="267">
        <v>5</v>
      </c>
      <c r="O72" s="267">
        <v>0</v>
      </c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8">
        <f t="shared" si="2"/>
        <v>13</v>
      </c>
    </row>
    <row r="73" spans="1:26" ht="15">
      <c r="A73" s="271">
        <v>41</v>
      </c>
      <c r="B73" s="266" t="s">
        <v>205</v>
      </c>
      <c r="C73" s="267">
        <v>43</v>
      </c>
      <c r="D73" s="267">
        <v>21</v>
      </c>
      <c r="E73" s="267">
        <v>10</v>
      </c>
      <c r="F73" s="267">
        <v>9</v>
      </c>
      <c r="G73" s="267">
        <v>1</v>
      </c>
      <c r="H73" s="267">
        <v>45</v>
      </c>
      <c r="I73" s="267">
        <v>11</v>
      </c>
      <c r="J73" s="267">
        <v>19</v>
      </c>
      <c r="K73" s="267">
        <v>42</v>
      </c>
      <c r="L73" s="267">
        <v>61</v>
      </c>
      <c r="M73" s="267">
        <v>18</v>
      </c>
      <c r="N73" s="267">
        <v>11</v>
      </c>
      <c r="O73" s="267">
        <v>5</v>
      </c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8">
        <f t="shared" si="2"/>
        <v>95</v>
      </c>
    </row>
    <row r="74" spans="1:26" ht="15.75">
      <c r="A74" s="429" t="s">
        <v>240</v>
      </c>
      <c r="B74" s="429"/>
      <c r="C74" s="274">
        <f>SUM(C33:C73)</f>
        <v>1501</v>
      </c>
      <c r="D74" s="274">
        <f>SUM(D33:D73)</f>
        <v>804</v>
      </c>
      <c r="E74" s="274">
        <f>SUM(E33:E73)</f>
        <v>1485</v>
      </c>
      <c r="F74" s="274">
        <f>SUM(F33:F73)</f>
        <v>1413</v>
      </c>
      <c r="G74" s="274">
        <f>SUM(G33:G73)</f>
        <v>2088</v>
      </c>
      <c r="H74" s="274">
        <f aca="true" t="shared" si="3" ref="H74:M74">SUM(H33:H73)</f>
        <v>2240</v>
      </c>
      <c r="I74" s="274">
        <f t="shared" si="3"/>
        <v>4676</v>
      </c>
      <c r="J74" s="274">
        <f t="shared" si="3"/>
        <v>3257</v>
      </c>
      <c r="K74" s="274">
        <f t="shared" si="3"/>
        <v>2807</v>
      </c>
      <c r="L74" s="274">
        <f t="shared" si="3"/>
        <v>1317</v>
      </c>
      <c r="M74" s="274">
        <f t="shared" si="3"/>
        <v>2557</v>
      </c>
      <c r="N74" s="274">
        <f>SUM(N33:N73)</f>
        <v>2996</v>
      </c>
      <c r="O74" s="274">
        <f>SUM(O33:O73)</f>
        <v>4693</v>
      </c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68">
        <f>SUM(Z33:Z73)</f>
        <v>11563</v>
      </c>
    </row>
    <row r="75" spans="1:28" s="280" customFormat="1" ht="15.75">
      <c r="A75" s="277"/>
      <c r="B75" s="277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9"/>
      <c r="AB75" s="287"/>
    </row>
    <row r="76" ht="15">
      <c r="Z76" s="322"/>
    </row>
    <row r="77" spans="1:2" ht="15">
      <c r="A77" s="284" t="s">
        <v>140</v>
      </c>
      <c r="B77" s="285"/>
    </row>
    <row r="78" spans="1:26" ht="15">
      <c r="A78" s="271">
        <v>1</v>
      </c>
      <c r="B78" s="266" t="s">
        <v>141</v>
      </c>
      <c r="C78" s="288">
        <v>2</v>
      </c>
      <c r="D78" s="288">
        <v>12</v>
      </c>
      <c r="E78" s="288">
        <v>88</v>
      </c>
      <c r="F78" s="288">
        <v>36</v>
      </c>
      <c r="G78" s="288">
        <v>27</v>
      </c>
      <c r="H78" s="288">
        <v>5</v>
      </c>
      <c r="I78" s="288">
        <v>35</v>
      </c>
      <c r="J78" s="288">
        <v>3</v>
      </c>
      <c r="K78" s="288">
        <v>19</v>
      </c>
      <c r="L78" s="288">
        <v>11</v>
      </c>
      <c r="M78" s="288">
        <v>99</v>
      </c>
      <c r="N78" s="288">
        <v>9</v>
      </c>
      <c r="O78" s="288">
        <v>13</v>
      </c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68">
        <f>SUM(L78:O78)</f>
        <v>132</v>
      </c>
    </row>
    <row r="79" spans="1:26" ht="15">
      <c r="A79" s="271">
        <v>2</v>
      </c>
      <c r="B79" s="266" t="s">
        <v>143</v>
      </c>
      <c r="C79" s="288">
        <v>105</v>
      </c>
      <c r="D79" s="288">
        <v>67</v>
      </c>
      <c r="E79" s="288">
        <v>160</v>
      </c>
      <c r="F79" s="288">
        <v>108</v>
      </c>
      <c r="G79" s="288">
        <v>9</v>
      </c>
      <c r="H79" s="288">
        <v>44</v>
      </c>
      <c r="I79" s="288">
        <v>34</v>
      </c>
      <c r="J79" s="288">
        <v>49</v>
      </c>
      <c r="K79" s="288">
        <v>110</v>
      </c>
      <c r="L79" s="288">
        <v>39</v>
      </c>
      <c r="M79" s="288">
        <v>31</v>
      </c>
      <c r="N79" s="288">
        <v>11</v>
      </c>
      <c r="O79" s="288">
        <v>9</v>
      </c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268">
        <f aca="true" t="shared" si="4" ref="Z79:Z87">SUM(L79:O79)</f>
        <v>90</v>
      </c>
    </row>
    <row r="80" spans="1:26" ht="15">
      <c r="A80" s="271">
        <v>3</v>
      </c>
      <c r="B80" s="266" t="s">
        <v>145</v>
      </c>
      <c r="C80" s="288">
        <v>2</v>
      </c>
      <c r="D80" s="288">
        <v>1</v>
      </c>
      <c r="E80" s="288">
        <v>21</v>
      </c>
      <c r="F80" s="288">
        <v>26</v>
      </c>
      <c r="G80" s="288">
        <v>18</v>
      </c>
      <c r="H80" s="288">
        <v>18</v>
      </c>
      <c r="I80" s="288">
        <v>33</v>
      </c>
      <c r="J80" s="288">
        <v>11</v>
      </c>
      <c r="K80" s="288">
        <v>30</v>
      </c>
      <c r="L80" s="288">
        <v>0</v>
      </c>
      <c r="M80" s="288">
        <v>8</v>
      </c>
      <c r="N80" s="288">
        <v>28</v>
      </c>
      <c r="O80" s="288">
        <v>19</v>
      </c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68">
        <f t="shared" si="4"/>
        <v>55</v>
      </c>
    </row>
    <row r="81" spans="1:26" ht="15">
      <c r="A81" s="271">
        <v>4</v>
      </c>
      <c r="B81" s="266" t="s">
        <v>147</v>
      </c>
      <c r="C81" s="288">
        <v>55</v>
      </c>
      <c r="D81" s="288">
        <v>22</v>
      </c>
      <c r="E81" s="288">
        <v>8</v>
      </c>
      <c r="F81" s="288">
        <v>3</v>
      </c>
      <c r="G81" s="288">
        <v>0</v>
      </c>
      <c r="H81" s="288">
        <v>42</v>
      </c>
      <c r="I81" s="288">
        <v>9</v>
      </c>
      <c r="J81" s="288">
        <v>30</v>
      </c>
      <c r="K81" s="288">
        <v>63</v>
      </c>
      <c r="L81" s="288">
        <v>1</v>
      </c>
      <c r="M81" s="288">
        <v>31</v>
      </c>
      <c r="N81" s="288">
        <v>1</v>
      </c>
      <c r="O81" s="288">
        <v>41</v>
      </c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68">
        <f t="shared" si="4"/>
        <v>74</v>
      </c>
    </row>
    <row r="82" spans="1:26" ht="15">
      <c r="A82" s="271">
        <v>5</v>
      </c>
      <c r="B82" s="266" t="s">
        <v>149</v>
      </c>
      <c r="C82" s="288">
        <v>0</v>
      </c>
      <c r="D82" s="288">
        <v>0</v>
      </c>
      <c r="E82" s="288">
        <v>0</v>
      </c>
      <c r="F82" s="288">
        <v>0</v>
      </c>
      <c r="G82" s="288">
        <v>1</v>
      </c>
      <c r="H82" s="288">
        <v>0</v>
      </c>
      <c r="I82" s="288">
        <v>5</v>
      </c>
      <c r="J82" s="288">
        <v>19</v>
      </c>
      <c r="K82" s="288">
        <v>4</v>
      </c>
      <c r="L82" s="288">
        <v>0</v>
      </c>
      <c r="M82" s="288">
        <v>55</v>
      </c>
      <c r="N82" s="288">
        <v>18</v>
      </c>
      <c r="O82" s="288">
        <v>0</v>
      </c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68">
        <f t="shared" si="4"/>
        <v>73</v>
      </c>
    </row>
    <row r="83" spans="1:26" ht="15">
      <c r="A83" s="271">
        <v>6</v>
      </c>
      <c r="B83" s="266" t="s">
        <v>151</v>
      </c>
      <c r="C83" s="288">
        <v>35</v>
      </c>
      <c r="D83" s="288">
        <v>14</v>
      </c>
      <c r="E83" s="288">
        <v>0</v>
      </c>
      <c r="F83" s="288">
        <v>0</v>
      </c>
      <c r="G83" s="288">
        <v>0</v>
      </c>
      <c r="H83" s="288">
        <v>2</v>
      </c>
      <c r="I83" s="288">
        <v>0</v>
      </c>
      <c r="J83" s="288">
        <v>0</v>
      </c>
      <c r="K83" s="288">
        <v>0</v>
      </c>
      <c r="L83" s="288">
        <v>0</v>
      </c>
      <c r="M83" s="288">
        <v>40</v>
      </c>
      <c r="N83" s="288">
        <v>10</v>
      </c>
      <c r="O83" s="288">
        <v>0</v>
      </c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68">
        <f t="shared" si="4"/>
        <v>50</v>
      </c>
    </row>
    <row r="84" spans="1:26" ht="15">
      <c r="A84" s="271">
        <v>7</v>
      </c>
      <c r="B84" s="266" t="s">
        <v>153</v>
      </c>
      <c r="C84" s="288">
        <v>8</v>
      </c>
      <c r="D84" s="288">
        <v>10</v>
      </c>
      <c r="E84" s="288">
        <v>17</v>
      </c>
      <c r="F84" s="288">
        <v>19</v>
      </c>
      <c r="G84" s="288">
        <v>10</v>
      </c>
      <c r="H84" s="288">
        <v>33</v>
      </c>
      <c r="I84" s="288">
        <v>93</v>
      </c>
      <c r="J84" s="288">
        <v>12</v>
      </c>
      <c r="K84" s="288">
        <v>7</v>
      </c>
      <c r="L84" s="288">
        <v>16</v>
      </c>
      <c r="M84" s="288">
        <v>34</v>
      </c>
      <c r="N84" s="288">
        <v>28</v>
      </c>
      <c r="O84" s="288">
        <v>2</v>
      </c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68">
        <f t="shared" si="4"/>
        <v>80</v>
      </c>
    </row>
    <row r="85" spans="1:26" ht="15">
      <c r="A85" s="271">
        <v>8</v>
      </c>
      <c r="B85" s="266" t="s">
        <v>252</v>
      </c>
      <c r="C85" s="288">
        <v>33</v>
      </c>
      <c r="D85" s="288">
        <v>26</v>
      </c>
      <c r="E85" s="288">
        <v>28</v>
      </c>
      <c r="F85" s="288">
        <v>1</v>
      </c>
      <c r="G85" s="288">
        <v>0</v>
      </c>
      <c r="H85" s="288">
        <v>5</v>
      </c>
      <c r="I85" s="288">
        <v>4</v>
      </c>
      <c r="J85" s="288">
        <v>2</v>
      </c>
      <c r="K85" s="288">
        <v>0</v>
      </c>
      <c r="L85" s="288">
        <v>0</v>
      </c>
      <c r="M85" s="288">
        <v>51</v>
      </c>
      <c r="N85" s="288">
        <v>6</v>
      </c>
      <c r="O85" s="288">
        <v>0</v>
      </c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68">
        <f t="shared" si="4"/>
        <v>57</v>
      </c>
    </row>
    <row r="86" spans="1:28" ht="12.75">
      <c r="A86" s="271">
        <v>9</v>
      </c>
      <c r="B86" s="266" t="s">
        <v>157</v>
      </c>
      <c r="C86" s="288">
        <v>7</v>
      </c>
      <c r="D86" s="288">
        <v>2</v>
      </c>
      <c r="E86" s="288">
        <v>185</v>
      </c>
      <c r="F86" s="288">
        <v>23</v>
      </c>
      <c r="G86" s="288">
        <v>28</v>
      </c>
      <c r="H86" s="288">
        <v>2</v>
      </c>
      <c r="I86" s="288">
        <v>36</v>
      </c>
      <c r="J86" s="288">
        <v>40</v>
      </c>
      <c r="K86" s="288">
        <v>47</v>
      </c>
      <c r="L86" s="288">
        <v>7</v>
      </c>
      <c r="M86" s="288">
        <v>200</v>
      </c>
      <c r="N86" s="288">
        <v>60</v>
      </c>
      <c r="O86" s="288">
        <v>112</v>
      </c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68">
        <f t="shared" si="4"/>
        <v>379</v>
      </c>
      <c r="AB86"/>
    </row>
    <row r="87" spans="1:28" s="290" customFormat="1" ht="15.75">
      <c r="A87" s="429" t="s">
        <v>240</v>
      </c>
      <c r="B87" s="429"/>
      <c r="C87" s="289">
        <f aca="true" t="shared" si="5" ref="C87:H87">SUM(C78:C86)</f>
        <v>247</v>
      </c>
      <c r="D87" s="289">
        <f t="shared" si="5"/>
        <v>154</v>
      </c>
      <c r="E87" s="289">
        <f t="shared" si="5"/>
        <v>507</v>
      </c>
      <c r="F87" s="289">
        <f t="shared" si="5"/>
        <v>216</v>
      </c>
      <c r="G87" s="289">
        <f t="shared" si="5"/>
        <v>93</v>
      </c>
      <c r="H87" s="289">
        <f t="shared" si="5"/>
        <v>151</v>
      </c>
      <c r="I87" s="289">
        <f aca="true" t="shared" si="6" ref="I87:N87">SUM(I78:I86)</f>
        <v>249</v>
      </c>
      <c r="J87" s="289">
        <f t="shared" si="6"/>
        <v>166</v>
      </c>
      <c r="K87" s="289">
        <f t="shared" si="6"/>
        <v>280</v>
      </c>
      <c r="L87" s="289">
        <f t="shared" si="6"/>
        <v>74</v>
      </c>
      <c r="M87" s="289">
        <f t="shared" si="6"/>
        <v>549</v>
      </c>
      <c r="N87" s="289">
        <f t="shared" si="6"/>
        <v>171</v>
      </c>
      <c r="O87" s="289">
        <f>SUM(O78:O86)</f>
        <v>196</v>
      </c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68">
        <f t="shared" si="4"/>
        <v>990</v>
      </c>
      <c r="AB87" s="291"/>
    </row>
    <row r="88" spans="1:26" ht="15">
      <c r="A88" s="292"/>
      <c r="B88" s="293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63"/>
    </row>
    <row r="89" spans="1:2" ht="15">
      <c r="A89" s="284" t="s">
        <v>159</v>
      </c>
      <c r="B89" s="285"/>
    </row>
    <row r="90" spans="1:26" ht="15">
      <c r="A90" s="271">
        <v>1</v>
      </c>
      <c r="B90" s="266" t="s">
        <v>160</v>
      </c>
      <c r="C90" s="288">
        <v>0</v>
      </c>
      <c r="D90" s="288">
        <v>0</v>
      </c>
      <c r="E90" s="288">
        <v>0</v>
      </c>
      <c r="F90" s="288">
        <v>0</v>
      </c>
      <c r="G90" s="288">
        <v>0</v>
      </c>
      <c r="H90" s="288">
        <v>0</v>
      </c>
      <c r="I90" s="288">
        <v>0</v>
      </c>
      <c r="J90" s="288">
        <v>0</v>
      </c>
      <c r="K90" s="288">
        <v>0</v>
      </c>
      <c r="L90" s="288">
        <v>0</v>
      </c>
      <c r="M90" s="288">
        <v>0</v>
      </c>
      <c r="N90" s="288">
        <v>0</v>
      </c>
      <c r="O90" s="288">
        <v>0</v>
      </c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68">
        <f>SUM(L90:O90)</f>
        <v>0</v>
      </c>
    </row>
    <row r="91" spans="1:26" ht="15.75">
      <c r="A91" s="429" t="s">
        <v>240</v>
      </c>
      <c r="B91" s="429"/>
      <c r="C91" s="295">
        <v>0</v>
      </c>
      <c r="D91" s="295">
        <v>0</v>
      </c>
      <c r="E91" s="295">
        <v>0</v>
      </c>
      <c r="F91" s="295">
        <v>0</v>
      </c>
      <c r="G91" s="295">
        <v>0</v>
      </c>
      <c r="H91" s="295">
        <v>0</v>
      </c>
      <c r="I91" s="295">
        <v>0</v>
      </c>
      <c r="J91" s="295">
        <v>0</v>
      </c>
      <c r="K91" s="295">
        <v>0</v>
      </c>
      <c r="L91" s="295">
        <v>0</v>
      </c>
      <c r="M91" s="295">
        <v>0</v>
      </c>
      <c r="N91" s="295">
        <v>0</v>
      </c>
      <c r="O91" s="295">
        <v>0</v>
      </c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68">
        <f>SUM(L91:O91)</f>
        <v>0</v>
      </c>
    </row>
    <row r="93" spans="1:28" ht="15">
      <c r="A93" s="296" t="s">
        <v>253</v>
      </c>
      <c r="B93" s="285"/>
      <c r="AB93"/>
    </row>
    <row r="94" spans="1:26" ht="15">
      <c r="A94" s="297">
        <v>1</v>
      </c>
      <c r="B94" s="298" t="s">
        <v>53</v>
      </c>
      <c r="C94" s="298">
        <v>0</v>
      </c>
      <c r="D94" s="298">
        <v>3</v>
      </c>
      <c r="E94" s="298">
        <v>5</v>
      </c>
      <c r="F94" s="298">
        <v>11</v>
      </c>
      <c r="G94" s="298">
        <v>7</v>
      </c>
      <c r="H94" s="298">
        <v>25</v>
      </c>
      <c r="I94" s="298">
        <v>1</v>
      </c>
      <c r="J94" s="298">
        <v>0</v>
      </c>
      <c r="K94" s="298">
        <v>15</v>
      </c>
      <c r="L94" s="298">
        <v>5</v>
      </c>
      <c r="M94" s="298">
        <v>0</v>
      </c>
      <c r="N94" s="298">
        <v>115</v>
      </c>
      <c r="O94" s="298">
        <v>2</v>
      </c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9">
        <f>SUM(L94:O94)</f>
        <v>122</v>
      </c>
    </row>
    <row r="95" spans="1:26" ht="15">
      <c r="A95" s="297">
        <v>2</v>
      </c>
      <c r="B95" s="298" t="s">
        <v>55</v>
      </c>
      <c r="C95" s="298">
        <v>0</v>
      </c>
      <c r="D95" s="298">
        <v>0</v>
      </c>
      <c r="E95" s="298">
        <v>5</v>
      </c>
      <c r="F95" s="298">
        <v>0</v>
      </c>
      <c r="G95" s="298">
        <v>0</v>
      </c>
      <c r="H95" s="298">
        <v>0</v>
      </c>
      <c r="I95" s="298">
        <v>0</v>
      </c>
      <c r="J95" s="298">
        <v>0</v>
      </c>
      <c r="K95" s="298">
        <v>0</v>
      </c>
      <c r="L95" s="298">
        <v>0</v>
      </c>
      <c r="M95" s="298">
        <v>0</v>
      </c>
      <c r="N95" s="298">
        <v>0</v>
      </c>
      <c r="O95" s="298">
        <v>0</v>
      </c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9">
        <f>SUM(L95:O95)</f>
        <v>0</v>
      </c>
    </row>
    <row r="96" spans="1:28" ht="15.75">
      <c r="A96" s="429" t="s">
        <v>240</v>
      </c>
      <c r="B96" s="429"/>
      <c r="C96" s="274">
        <f aca="true" t="shared" si="7" ref="C96:M96">SUM(C94:C95)</f>
        <v>0</v>
      </c>
      <c r="D96" s="274">
        <f t="shared" si="7"/>
        <v>3</v>
      </c>
      <c r="E96" s="274">
        <f t="shared" si="7"/>
        <v>10</v>
      </c>
      <c r="F96" s="274">
        <f t="shared" si="7"/>
        <v>11</v>
      </c>
      <c r="G96" s="274">
        <f t="shared" si="7"/>
        <v>7</v>
      </c>
      <c r="H96" s="274">
        <f t="shared" si="7"/>
        <v>25</v>
      </c>
      <c r="I96" s="274">
        <f t="shared" si="7"/>
        <v>1</v>
      </c>
      <c r="J96" s="274">
        <f t="shared" si="7"/>
        <v>0</v>
      </c>
      <c r="K96" s="274">
        <f t="shared" si="7"/>
        <v>15</v>
      </c>
      <c r="L96" s="274">
        <f t="shared" si="7"/>
        <v>5</v>
      </c>
      <c r="M96" s="274">
        <f t="shared" si="7"/>
        <v>0</v>
      </c>
      <c r="N96" s="274">
        <f>SUM(N94:N95)</f>
        <v>115</v>
      </c>
      <c r="O96" s="274">
        <f>SUM(O94:O95)</f>
        <v>2</v>
      </c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99">
        <f>SUM(L96:O96)</f>
        <v>122</v>
      </c>
      <c r="AB96"/>
    </row>
    <row r="97" ht="15">
      <c r="A97" s="300"/>
    </row>
    <row r="98" spans="1:28" ht="15">
      <c r="A98" s="296" t="s">
        <v>254</v>
      </c>
      <c r="B98" s="285"/>
      <c r="AB98"/>
    </row>
    <row r="99" spans="1:26" ht="15">
      <c r="A99" s="297">
        <v>1</v>
      </c>
      <c r="B99" s="298" t="s">
        <v>255</v>
      </c>
      <c r="C99" s="298">
        <v>0</v>
      </c>
      <c r="D99" s="298">
        <v>0</v>
      </c>
      <c r="E99" s="298">
        <v>29</v>
      </c>
      <c r="F99" s="298">
        <v>0</v>
      </c>
      <c r="G99" s="298">
        <v>0</v>
      </c>
      <c r="H99" s="298">
        <v>0</v>
      </c>
      <c r="I99" s="298">
        <v>0</v>
      </c>
      <c r="J99" s="298">
        <v>3</v>
      </c>
      <c r="K99" s="298">
        <v>28</v>
      </c>
      <c r="L99" s="298">
        <v>12</v>
      </c>
      <c r="M99" s="298">
        <v>0</v>
      </c>
      <c r="N99" s="298">
        <v>0</v>
      </c>
      <c r="O99" s="298">
        <v>0</v>
      </c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9">
        <f>SUM(L99:O99)</f>
        <v>12</v>
      </c>
    </row>
    <row r="100" spans="1:28" ht="15.75">
      <c r="A100" s="429" t="s">
        <v>240</v>
      </c>
      <c r="B100" s="429"/>
      <c r="C100" s="274">
        <f aca="true" t="shared" si="8" ref="C100:M100">SUM(C99:C99)</f>
        <v>0</v>
      </c>
      <c r="D100" s="274">
        <f t="shared" si="8"/>
        <v>0</v>
      </c>
      <c r="E100" s="274">
        <f t="shared" si="8"/>
        <v>29</v>
      </c>
      <c r="F100" s="274">
        <f t="shared" si="8"/>
        <v>0</v>
      </c>
      <c r="G100" s="274">
        <f t="shared" si="8"/>
        <v>0</v>
      </c>
      <c r="H100" s="274">
        <f t="shared" si="8"/>
        <v>0</v>
      </c>
      <c r="I100" s="274">
        <f t="shared" si="8"/>
        <v>0</v>
      </c>
      <c r="J100" s="274">
        <f t="shared" si="8"/>
        <v>3</v>
      </c>
      <c r="K100" s="274">
        <f t="shared" si="8"/>
        <v>28</v>
      </c>
      <c r="L100" s="274">
        <f t="shared" si="8"/>
        <v>12</v>
      </c>
      <c r="M100" s="274">
        <f t="shared" si="8"/>
        <v>0</v>
      </c>
      <c r="N100" s="274">
        <f>SUM(N99:N99)</f>
        <v>0</v>
      </c>
      <c r="O100" s="274">
        <f>SUM(O99:O99)</f>
        <v>0</v>
      </c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99">
        <f>SUM(L100:O100)</f>
        <v>12</v>
      </c>
      <c r="AB100"/>
    </row>
    <row r="102" spans="1:26" ht="26.25">
      <c r="A102" s="430" t="s">
        <v>256</v>
      </c>
      <c r="B102" s="430"/>
      <c r="C102" s="301">
        <f aca="true" t="shared" si="9" ref="C102:I102">SUM(C29+C74+C87+C91+C96+C100)</f>
        <v>27589</v>
      </c>
      <c r="D102" s="301">
        <f t="shared" si="9"/>
        <v>22166</v>
      </c>
      <c r="E102" s="301">
        <f t="shared" si="9"/>
        <v>22802</v>
      </c>
      <c r="F102" s="301">
        <f t="shared" si="9"/>
        <v>17514</v>
      </c>
      <c r="G102" s="301">
        <f t="shared" si="9"/>
        <v>15819</v>
      </c>
      <c r="H102" s="301">
        <f t="shared" si="9"/>
        <v>34899</v>
      </c>
      <c r="I102" s="301">
        <f t="shared" si="9"/>
        <v>36062</v>
      </c>
      <c r="J102" s="301">
        <f>SUM(J29+J74+J87+J91+J96+J100)</f>
        <v>34853</v>
      </c>
      <c r="K102" s="301">
        <f>SUM(K29+K74+K87+K91+K96+K100)</f>
        <v>27402</v>
      </c>
      <c r="L102" s="301">
        <f>L29+L74+L87+L91+L96+L100</f>
        <v>21394</v>
      </c>
      <c r="M102" s="301">
        <f>M29+M74+M87+M91+M96+M100</f>
        <v>32222</v>
      </c>
      <c r="N102" s="301">
        <f>N29+N74+N87+N91+N96+N100</f>
        <v>26192</v>
      </c>
      <c r="O102" s="301">
        <f>SUM(O29+O74+O87+O91+O96+O100)</f>
        <v>23009</v>
      </c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>
        <f>SUM(L102:O102)</f>
        <v>102817</v>
      </c>
    </row>
  </sheetData>
  <sheetProtection/>
  <mergeCells count="11">
    <mergeCell ref="A100:B100"/>
    <mergeCell ref="A102:B102"/>
    <mergeCell ref="A1:B1"/>
    <mergeCell ref="A2:A3"/>
    <mergeCell ref="B2:B3"/>
    <mergeCell ref="Z2:Z3"/>
    <mergeCell ref="A29:B29"/>
    <mergeCell ref="A74:B74"/>
    <mergeCell ref="A87:B87"/>
    <mergeCell ref="A91:B91"/>
    <mergeCell ref="A96:B9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patama</dc:creator>
  <cp:keywords/>
  <dc:description/>
  <cp:lastModifiedBy>patama</cp:lastModifiedBy>
  <dcterms:created xsi:type="dcterms:W3CDTF">2011-01-05T02:25:01Z</dcterms:created>
  <dcterms:modified xsi:type="dcterms:W3CDTF">2011-03-18T09:16:09Z</dcterms:modified>
  <cp:category/>
  <cp:version/>
  <cp:contentType/>
  <cp:contentStatus/>
</cp:coreProperties>
</file>